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900"/>
  </bookViews>
  <sheets>
    <sheet name="评价体系" sheetId="5" r:id="rId1"/>
    <sheet name="Sheet5" sheetId="9" r:id="rId2"/>
    <sheet name="Sheet4" sheetId="8" state="hidden" r:id="rId3"/>
    <sheet name="Sheet2" sheetId="6" state="hidden" r:id="rId4"/>
    <sheet name="Sheet3" sheetId="7" state="hidden" r:id="rId5"/>
    <sheet name="Sheet1" sheetId="2" state="hidden" r:id="rId6"/>
  </sheets>
  <definedNames>
    <definedName name="_xlnm.Print_Area" localSheetId="0">评价体系!$A$1:$Q$32</definedName>
    <definedName name="_xlnm.Print_Titles" localSheetId="0">评价体系!$6:$6</definedName>
  </definedNames>
  <calcPr calcId="144525"/>
</workbook>
</file>

<file path=xl/sharedStrings.xml><?xml version="1.0" encoding="utf-8"?>
<sst xmlns="http://schemas.openxmlformats.org/spreadsheetml/2006/main" count="491" uniqueCount="164">
  <si>
    <t>2020年度部门整体支出绩效评价表</t>
  </si>
  <si>
    <t>部门名称</t>
  </si>
  <si>
    <t>重庆市公安局渝中区分局</t>
  </si>
  <si>
    <t>部门预算执行情况（万元）</t>
  </si>
  <si>
    <t>全年预算数（A）
（上年结转+年初预算+本年追加追减预算（不含年底收回））</t>
  </si>
  <si>
    <t>全年执行数（B）</t>
  </si>
  <si>
    <t>执行率（B/A，%）</t>
  </si>
  <si>
    <t>指标类型</t>
  </si>
  <si>
    <t>指标名称</t>
  </si>
  <si>
    <t>指标
性质</t>
  </si>
  <si>
    <t>指标值</t>
  </si>
  <si>
    <t>计量
单位</t>
  </si>
  <si>
    <t>指标
权重</t>
  </si>
  <si>
    <t>全年
完成值</t>
  </si>
  <si>
    <t>评价标准</t>
  </si>
  <si>
    <t>实际
得分</t>
  </si>
  <si>
    <t>实际
扣分</t>
  </si>
  <si>
    <t>得分及扣分依据</t>
  </si>
  <si>
    <t>履职效能</t>
  </si>
  <si>
    <t>“雪亮工程”工程建设完成率</t>
  </si>
  <si>
    <t>≥</t>
  </si>
  <si>
    <t>%</t>
  </si>
  <si>
    <t>1.项目完成率：项目完成率≥80%，得2分，未完成，不得分；
2.质量达标率：①完成共享平台及前端建设；②完成网络安全及边界建设；③完成微卡口建设；④完成实景化全域防控建设；⑤完成综治中心及分中心建设。上述每完成一项得1分。</t>
  </si>
  <si>
    <t>1.项目完成率：89.57%，得2分。
2.质量达标率：①完成共享平台及前端建设94.25%；②完成网络安全及边界建设100%；③完成微卡口建设100%；④完成实景化全域防控建设100%；⑤完成综治中心及分中心建设81.81%。故扣2分，得3分</t>
  </si>
  <si>
    <t>命案破案率</t>
  </si>
  <si>
    <t>=</t>
  </si>
  <si>
    <t>命案破案率＝100%，得6分；≥80%得4分，≥70%得3分，≥60%得2分，低于60%不得分。</t>
  </si>
  <si>
    <t>2020年度去公安分局辖区内发生命案案件5件，破获命案案件8件（含上年度所发生命案案件），2020年度命案破案率达100%，得满分。</t>
  </si>
  <si>
    <t>现行案件破案率</t>
  </si>
  <si>
    <t>现行案件破案率≥30%，得5分；25%-30%，得4分；20%-25%，得3分；10%-20%，得2分；＜10%，不得分。</t>
  </si>
  <si>
    <t>根据区公安分局2020年各单位业务战果明细表显示，现行案件破案率37.37%，得满分。</t>
  </si>
  <si>
    <t>电信网络新型违法犯罪案件破案率</t>
  </si>
  <si>
    <t>电信网络新型违法犯罪案件破案率=100%，得5分；0%＜电信网络新型违法犯罪案件破案率＜100%，按比例得分。</t>
  </si>
  <si>
    <t>2020年度渝中区电信网络新型违法犯罪案件辖区内立案数1083件、辖区外立案数834件，辖区内破案数87件、辖区外破案数834件，电信网络新型违法犯罪案件破案率达48.04%。得2.4分</t>
  </si>
  <si>
    <t>查处吸毒人员总人数</t>
  </si>
  <si>
    <t>人</t>
  </si>
  <si>
    <t>查处吸毒人员总人数≥500人，得8分；400-500人，得6分；300-400人，得4分；200-300人，得2分；＜200人，不得分。</t>
  </si>
  <si>
    <t>根据区公安分局2020年各单位业务战果明细表显示，区公安分局2020年度查处吸毒人员总人数840人，得满分。</t>
  </si>
  <si>
    <t>涉毒案件同比下降率</t>
  </si>
  <si>
    <t>涉毒案件同比下降率≥20%，得5分；15%-20%，得4分；10-15%，得3分；5%-10%，得2分；0-5%，得1分；＜0，不得分。</t>
  </si>
  <si>
    <t>2019年立案案件387件,2020年立案案件340件，同比下降47件，涉毒案件同比下降率12.14%，得3分。</t>
  </si>
  <si>
    <t>交通事故同比下降率</t>
  </si>
  <si>
    <t>交通事故同比下降率≥30%，得6分；25%-30%，得5分；20%-25%，得4分；10%-20%，得3分；0-10%，得2分，＜0，不得分。</t>
  </si>
  <si>
    <t>2020年渝中区公安分局辖区内发生交通事故11219起，比上年减少4237起，交通事故同比下降率27.41%，得5分。</t>
  </si>
  <si>
    <t>群体性事件成功处置率</t>
  </si>
  <si>
    <t>群体性事件成功处置率=100%，得5分；60%≥群体性事件成功处置率＜100%，按比例得分；群体性事件成功处置率＜60%，不得分。</t>
  </si>
  <si>
    <t>2020年分局成功处置各类到市上访等群体性案件418批次，涉及8885人次，群体性事件成功处置率100%，得满分</t>
  </si>
  <si>
    <t>小计</t>
  </si>
  <si>
    <t>本项目总扣分7.6分，涉及3个指标，分别为：“雪亮工程”工程建设完成率、电信网络新型违法犯罪案件破案率、涉毒案件同比下降率。</t>
  </si>
  <si>
    <t>社会效应</t>
  </si>
  <si>
    <t>全区政法系统司法公信力
全区政法系统群众满意度
全区公众安全感</t>
  </si>
  <si>
    <t>95分及以上且进入主城前五</t>
  </si>
  <si>
    <t>无</t>
  </si>
  <si>
    <t>97.15分，排名主城第五名</t>
  </si>
  <si>
    <t>1.95分及以上且进入主城前五，得5分；                                               2.95分及以上但未进入主城前五，得3分；                     
3.95分以下，不得分。</t>
  </si>
  <si>
    <t>根据中共重庆市委市政府《关于2020年度群众安全感、政府队伍满意度和司法公信力调查结果的通报》：区公安分局2020年度群众安全感99.70%、政法队伍满意度95.58%、司法公信力96.19%，平均分数97.15分，排名主城第五名，得满分。</t>
  </si>
  <si>
    <t>聚集性疫情发生次数</t>
  </si>
  <si>
    <t>符合</t>
  </si>
  <si>
    <t>1.全力做好新型冠状病毒感染的肺炎疫情防控，区公安分局负责片区聚集性疫情发生次数为0；
2.符合，得5分，不符合，不得分。</t>
  </si>
  <si>
    <t>本部门负责片区聚集性疫情发生次数为0，得满分。</t>
  </si>
  <si>
    <t>降低交通安全事故死亡率</t>
  </si>
  <si>
    <t>1.与往年交通安全事故死亡率进行对比；                    
2.下降10%及以上，得6分；下降5%及以上，得4分；下降3%及以上，得3分；下降3%以下，不得分。</t>
  </si>
  <si>
    <t>已完成。分局2020年发生交通安全事故死亡人数11人，较上年同比下降26.67%，得满分。</t>
  </si>
  <si>
    <t>本项目得满分。</t>
  </si>
  <si>
    <t>服务对象满意度</t>
  </si>
  <si>
    <t>群众满意度</t>
  </si>
  <si>
    <t>根据滿意程度问卷调查结论：≥95% (10分)；80%-95% (8分)；70%-80% (6分)；60%-70% (4分)；60%以下0分。</t>
  </si>
  <si>
    <t>本次共计收回有效问卷68份。经统计分析，社会公众整体满意度为91.24%。根据该指标的评价标准：滿意程度问卷调查满意度80%-95% 得8分，故本次服务对象满意度得分8分。</t>
  </si>
  <si>
    <t>管理类指标</t>
  </si>
  <si>
    <t>预算执行率</t>
  </si>
  <si>
    <t>预算执行率=部门整体支出/(上年结转+年初预算+本年追加追减预算（不含年底收回））×100%，90%以上计满分，每低于5%扣1分，扣完为止。</t>
  </si>
  <si>
    <t>区公安分局2020年度全年预算数(上年结转+年初预算+本年追加追减预算（不含年底收回））1,243,918,493.00元，部门整体支出1,184,576,420.00元,预算执行率为95%，得满分。</t>
  </si>
  <si>
    <t>资金使用合规性</t>
  </si>
  <si>
    <t>合规</t>
  </si>
  <si>
    <t>1.资金拨付有完整的审批程序和手续；2.预算调整履行规定程序；3.资金使用无截留、挤占、挪用、虚列支出等情况（重点关注中央直达资金等上级资金使用情况）。以上情况每出现一例不符合要求的扣2分，扣完为止。</t>
  </si>
  <si>
    <t>经抽查相关财务资料1.资金拨付有完整的审批程序和手续；2.预算调整履行规定程序；3.资金使用无截留、挤占、挪用、虚列支出等情况，得满分。</t>
  </si>
  <si>
    <t>绩效目标明确性</t>
  </si>
  <si>
    <t>明确</t>
  </si>
  <si>
    <t>1.绩效指标清晰、可衡量：2分。2.与部门年度任务数或计划数相对应：1分。3.与本年度预算资金量相匹配：1分。根据实际情况打分。</t>
  </si>
  <si>
    <t>1.部分项目绩效目标指标设置不合理，不可衡量。如：交巡警专款项目绩效目标中产出类指标中“标志、标线设置规范率”指标，因标志、标线设置规范性由区公安分局本部门设定，无可考核该项指标的客观依据，故无法衡量该项指标的执行情况。扣1分 2.与部门年度任务数或计划数相对应，得1分 3.与本年度预算资金量相匹配，得1分。</t>
  </si>
  <si>
    <t>政府采购执行准确率</t>
  </si>
  <si>
    <t>政府采购执行率=（政府采购合同登记金额/政府采购预算数）×100%，政府采购执行率超过90%得满分，低于90%不得分。</t>
  </si>
  <si>
    <t>政府采购执行率=（政府采购合同登记金额82072112.72/政府采购预算数93024460）×100%=88.23%，不得分。</t>
  </si>
  <si>
    <t>政府采购程序性</t>
  </si>
  <si>
    <t>应进行政府采购的项目按规定程序进行政府采购的得满分。未按程序进行政府采购的根据情节轻重扣分。</t>
  </si>
  <si>
    <t>从绩效评价现场和区公安分局上报材料来看，未发现区公安分局应进行政府采购的项目未按规定程序进行政府采购，得满分。</t>
  </si>
  <si>
    <t>资产管理合规性</t>
  </si>
  <si>
    <t>1.资产处置是否规范；2.资产账务管理是否合规，是否帐实相符；3.房屋出租是否符合流程；4.资产处置收入是否及时足额上缴。全部符合得满分，否则酌情扣分，扣完为止。</t>
  </si>
  <si>
    <t>资产处置规范，资产账务管理合规、账实相符；无房屋出租；资产处置收入已及时足额上缴，得满分。</t>
  </si>
  <si>
    <t>部门课题经费、规划经费、培训经费统一压减率</t>
  </si>
  <si>
    <t>部门课题经费、规划经费、培训经费统一压减率不低于30%得满分，低于30%不得分。</t>
  </si>
  <si>
    <t>区公安分局2020年度部门课题经费、规划经费和培训经费年初预算数为5,000,000.00元，压减金额为1,500,000.00元，压减比率达30%，得满分。</t>
  </si>
  <si>
    <t>一般性项目支出压减率</t>
  </si>
  <si>
    <r>
      <rPr>
        <sz val="12"/>
        <color theme="1"/>
        <rFont val="仿宋"/>
        <charset val="134"/>
      </rPr>
      <t>部</t>
    </r>
    <r>
      <rPr>
        <sz val="12"/>
        <rFont val="仿宋"/>
        <charset val="134"/>
      </rPr>
      <t>门一般性项目支出</t>
    </r>
    <r>
      <rPr>
        <sz val="12"/>
        <color theme="1"/>
        <rFont val="仿宋"/>
        <charset val="134"/>
      </rPr>
      <t>压减率不低于5%得满分，低于5%不得分。</t>
    </r>
  </si>
  <si>
    <t>区公安分局2019年度一般性项目支出368,192,443.00元，2020年度一般性项目支出388,301,286.00元，根据一般性项目支出压减率=（2019年一般性项目支出-2020年一般性项目支出）/2019年一般性项目支出*100%,区公安分局一般性项目支出压减率为-5.46%%，不得分。</t>
  </si>
  <si>
    <t>预决算信息公开及时性</t>
  </si>
  <si>
    <t>及时</t>
  </si>
  <si>
    <t>1.按规定内容公开预决算信息；2.按规定时限公开预决算信息；3.基础数据信息和会计信息资料真实、完整、准确。以上情况每出现一例不符合要求的扣1分，扣完为止。</t>
  </si>
  <si>
    <t>1.按规定内容公开预决算信息；2.按规定时限公开预决算信息；3.基础数据信息和会计信息资料真实、完整、准确。得满分。</t>
  </si>
  <si>
    <t>本项目总扣分5分，涉及3个指标，分别为：绩效目标明确性、政府采购执行准确率、一般性项目支出压减率。</t>
  </si>
  <si>
    <t>合计</t>
  </si>
  <si>
    <t>总扣分14.6分，涉及履职效能类指标7.6分，服务对象满意度2分，管理类指标5分。</t>
  </si>
  <si>
    <t>项目</t>
  </si>
  <si>
    <t>指标权重</t>
  </si>
  <si>
    <t>得分</t>
  </si>
  <si>
    <t>得分比例</t>
  </si>
  <si>
    <t>得分率</t>
  </si>
  <si>
    <t>实际得分</t>
  </si>
  <si>
    <t>序号</t>
  </si>
  <si>
    <t>金额</t>
  </si>
  <si>
    <t>占比</t>
  </si>
  <si>
    <t>一般公共服务支出</t>
  </si>
  <si>
    <t>公共安全支出</t>
  </si>
  <si>
    <t>城乡社区支出</t>
  </si>
  <si>
    <t>灾害防治及应急管理支出</t>
  </si>
  <si>
    <t>抗疫特别国债安排的支出</t>
  </si>
  <si>
    <t>当年整体
绩效目标</t>
  </si>
  <si>
    <t>全年绩效目标</t>
  </si>
  <si>
    <t>全年目标实际完成情况</t>
  </si>
  <si>
    <t>评分依据</t>
  </si>
  <si>
    <t>1.项目完成率：89.57%            
2.质量达标率：①完成共享平台及前端建设94.25%；②完成网络安全及边界建设100%；③完成微卡口建设100%；④完成实景化全域防控建设100%；⑤完成综治中心及分中心建设81.81%。故扣2分</t>
  </si>
  <si>
    <t>命案破案率100%，故满分</t>
  </si>
  <si>
    <t>已完成（涉密 无法收集纸质资料）</t>
  </si>
  <si>
    <t>辖区内立案1083件、辖区外立案834件；辖区内破案87件、辖区外破案834件。（涉密 无法收集纸质资料）</t>
  </si>
  <si>
    <t>2019年立案案件387件,2020年立案案件340件，同比下降47件，涉毒案件同比下降率12.14%。得4分（涉密 无法收集纸质资料）</t>
  </si>
  <si>
    <t>已完成。2020年渝中区公安分局辖区内发生交通事故11219起，比上年减少4237起，交通事故同比下降率27.41%</t>
  </si>
  <si>
    <t>已完成。2020年分局成功处置各类到市上访等群体性案件418批次，涉及8885人次，群体性事件成功处置率100%</t>
  </si>
  <si>
    <t>已完成：满意度95.58、司法公信力96.19、安全感99.7，平均分数97.15，排名主城第五名</t>
  </si>
  <si>
    <t>1.全力做好新型肺炎疫情防控，本部门负责片区聚集性疫情发生次数为0；
2.符合，得5分，不符合，不得分。</t>
  </si>
  <si>
    <t>已完成。</t>
  </si>
  <si>
    <t>已完成。分局2020年发生交通安全事故死亡人数11人，较上年同比下降26.67%</t>
  </si>
  <si>
    <t>满意度91.24%，故得8分</t>
  </si>
  <si>
    <t>已完成</t>
  </si>
  <si>
    <t>已完成。经抽查相关财务资料1.资金拨付有完整的审批程序和手续；2.预算调整履行规定程序；3.资金使用无截留、挤占、挪用、虚列支出等情况</t>
  </si>
  <si>
    <t>政府采购执行率=（政府采购合同登记金额82072112.72/政府采购预算数93024460）×100%=88.23%</t>
  </si>
  <si>
    <t>已完成。资产处置规范，资产账务管理合规、账实相符；无房屋出租；资产处置收入已及时足额上缴</t>
  </si>
  <si>
    <t>增率5.46%</t>
  </si>
  <si>
    <r>
      <rPr>
        <sz val="12"/>
        <color theme="1"/>
        <rFont val="华文仿宋"/>
        <charset val="134"/>
      </rPr>
      <t>部</t>
    </r>
    <r>
      <rPr>
        <sz val="12"/>
        <rFont val="华文仿宋"/>
        <charset val="134"/>
      </rPr>
      <t>门一般性项目支出</t>
    </r>
    <r>
      <rPr>
        <sz val="12"/>
        <color theme="1"/>
        <rFont val="华文仿宋"/>
        <charset val="134"/>
      </rPr>
      <t>压减率不低于5%得满分，低于5%不得分。</t>
    </r>
  </si>
  <si>
    <t>已完成。增率5.46%，故不得分</t>
  </si>
  <si>
    <t>说明</t>
  </si>
  <si>
    <t>请在此处逐一针对完成度较差绩效指标简要说明原因和下一步改进措施</t>
  </si>
  <si>
    <t>备注：
1.表中标黑部分内容须与部门编报的《部门整体支出绩效目标申报表》中的内容一致。
2.各填报单位对数据真实性、准确性负责，并有充分的佐证材料后期备查。</t>
  </si>
  <si>
    <t>指标来源</t>
  </si>
  <si>
    <t>1.项目完成率：项目完成率100%，得5分，未完成，不得分；
2.质量达标率：①完成共享平台及前端建设；②完成网络安全及边界建设；③完成微卡口建设；④完成实景化全域防控建设；⑤完成综治中心及分中心建设。上述每完成一项得1分。</t>
  </si>
  <si>
    <t>根据《重庆市渝中区政府关于印发2020年区政府工作报告重点工作目标任务分解的通知》（渝中府发[2020]3号文件）下达的区公安分局完工“雪亮工程”的重点目标任务设置。</t>
  </si>
  <si>
    <t>2.命案破案率＝100%，得7分；≥80%得4分，≥70%得3分，≥60%得2分，低于60%不得分。</t>
  </si>
  <si>
    <t>根据市局下达指标任务提取重要指标</t>
  </si>
  <si>
    <t>重点整治区域刑事案件发案同比下降率</t>
  </si>
  <si>
    <t>重点整治区域刑事案件发案同比下降率≥20%，得8分，≥16%，得6分，≥14%，得5分，≥12%，得3分，低于12%不得分；</t>
  </si>
  <si>
    <t>根据市局下达指标任务提取重要指标及“渝安2号”专项行动完成效果指标。</t>
  </si>
  <si>
    <t>1.刑事案件破案率≥30%，得5分；25%-30%，得4分；20%-25%，得3分；10%-20%，得2分；＜10%，不得分。</t>
  </si>
  <si>
    <t>吸毒人员查处率</t>
  </si>
  <si>
    <t>1.吸毒人员查处率=本期查获吸毒人数/本期登记社会面吸毒人数；
2.吸毒人员查处率≥80%，得5分；75%-80%，得4分；70%-75%，得3分；65%-70%，得2分；60%-65%，得1分；60%以下，不得分。</t>
  </si>
  <si>
    <t>吸毒人员复吸同比下降率</t>
  </si>
  <si>
    <t>吸毒人员复吸同比下降率≥20%，得5分；15%-20%得3分；10%-15%，得2分；低于10%，不得分。</t>
  </si>
  <si>
    <t>交通事故下降率</t>
  </si>
  <si>
    <t>交通事故下降率≥30%，得5分；25%-30%，得4分；20%-25%，得3分；10%-20%，得2分；＜10%，得1分。</t>
  </si>
  <si>
    <t>根据2020年度项目支出金额占比重较大的履职工作提取重要指标</t>
  </si>
  <si>
    <t>根据中共重庆市委市政府委员会及重庆市渝中区政法委员会下达的调查排名结果设定指标</t>
  </si>
  <si>
    <t>疫情防控</t>
  </si>
  <si>
    <t>1.全力做好新型肺炎疫情防控，本部门负责片区无聚集性疫情发生；
2.符合，得5分，不符合，不得分。</t>
  </si>
  <si>
    <t>2020年度重要工作完成情况设定指标</t>
  </si>
  <si>
    <t>1.与往年交通安全事故死亡率进行对比；                    
2.下降10%及以上，得5分；下降5%及以上，得3分；下降3%及以上，得2分；下降3%以下，不得分。</t>
  </si>
  <si>
    <t>根据区公安分局2020年度申报的整体绩效目标“目标3进一步健全道路交通安全防控体系，预防道路交通事故的发生，切实降低交通安全事故死亡率”设定指标</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</si>
</sst>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7">
    <font>
      <sz val="11"/>
      <color theme="1"/>
      <name val="宋体"/>
      <charset val="134"/>
      <scheme val="minor"/>
    </font>
    <font>
      <sz val="11"/>
      <color rgb="FFFF0000"/>
      <name val="宋体"/>
      <charset val="134"/>
      <scheme val="minor"/>
    </font>
    <font>
      <sz val="12"/>
      <color theme="1"/>
      <name val="宋体"/>
      <charset val="134"/>
      <scheme val="minor"/>
    </font>
    <font>
      <sz val="20"/>
      <color indexed="8"/>
      <name val="方正小标宋_GBK"/>
      <charset val="134"/>
    </font>
    <font>
      <sz val="11"/>
      <color theme="1"/>
      <name val="华文仿宋"/>
      <charset val="134"/>
    </font>
    <font>
      <b/>
      <sz val="12"/>
      <color theme="1"/>
      <name val="华文仿宋"/>
      <charset val="134"/>
    </font>
    <font>
      <sz val="12"/>
      <color theme="1"/>
      <name val="华文仿宋"/>
      <charset val="134"/>
    </font>
    <font>
      <sz val="12"/>
      <name val="华文仿宋"/>
      <charset val="134"/>
    </font>
    <font>
      <sz val="12"/>
      <color rgb="FFFF0000"/>
      <name val="华文仿宋"/>
      <charset val="134"/>
    </font>
    <font>
      <b/>
      <sz val="12"/>
      <color theme="1"/>
      <name val="宋体"/>
      <charset val="134"/>
      <scheme val="minor"/>
    </font>
    <font>
      <sz val="11"/>
      <name val="宋体"/>
      <charset val="134"/>
      <scheme val="minor"/>
    </font>
    <font>
      <sz val="12"/>
      <color theme="1"/>
      <name val="仿宋_GB2312"/>
      <charset val="134"/>
    </font>
    <font>
      <sz val="12"/>
      <color rgb="FF000000"/>
      <name val="仿宋"/>
      <charset val="134"/>
    </font>
    <font>
      <sz val="12"/>
      <color rgb="FF000000"/>
      <name val="仿宋_GB2312"/>
      <charset val="134"/>
    </font>
    <font>
      <b/>
      <sz val="20"/>
      <name val="仿宋"/>
      <charset val="134"/>
    </font>
    <font>
      <b/>
      <sz val="12"/>
      <color theme="1"/>
      <name val="仿宋"/>
      <charset val="134"/>
    </font>
    <font>
      <sz val="12"/>
      <color theme="1"/>
      <name val="仿宋"/>
      <charset val="134"/>
    </font>
    <font>
      <sz val="12"/>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2" borderId="16"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7" applyNumberFormat="0" applyFill="0" applyAlignment="0" applyProtection="0">
      <alignment vertical="center"/>
    </xf>
    <xf numFmtId="0" fontId="24" fillId="0" borderId="17" applyNumberFormat="0" applyFill="0" applyAlignment="0" applyProtection="0">
      <alignment vertical="center"/>
    </xf>
    <xf numFmtId="0" fontId="25" fillId="0" borderId="18" applyNumberFormat="0" applyFill="0" applyAlignment="0" applyProtection="0">
      <alignment vertical="center"/>
    </xf>
    <xf numFmtId="0" fontId="25" fillId="0" borderId="0" applyNumberFormat="0" applyFill="0" applyBorder="0" applyAlignment="0" applyProtection="0">
      <alignment vertical="center"/>
    </xf>
    <xf numFmtId="0" fontId="26" fillId="3" borderId="19" applyNumberFormat="0" applyAlignment="0" applyProtection="0">
      <alignment vertical="center"/>
    </xf>
    <xf numFmtId="0" fontId="27" fillId="4" borderId="20" applyNumberFormat="0" applyAlignment="0" applyProtection="0">
      <alignment vertical="center"/>
    </xf>
    <xf numFmtId="0" fontId="28" fillId="4" borderId="19" applyNumberFormat="0" applyAlignment="0" applyProtection="0">
      <alignment vertical="center"/>
    </xf>
    <xf numFmtId="0" fontId="29" fillId="5" borderId="21" applyNumberFormat="0" applyAlignment="0" applyProtection="0">
      <alignment vertical="center"/>
    </xf>
    <xf numFmtId="0" fontId="30" fillId="0" borderId="22" applyNumberFormat="0" applyFill="0" applyAlignment="0" applyProtection="0">
      <alignment vertical="center"/>
    </xf>
    <xf numFmtId="0" fontId="31" fillId="0" borderId="23" applyNumberFormat="0" applyFill="0" applyAlignment="0" applyProtection="0">
      <alignment vertical="center"/>
    </xf>
    <xf numFmtId="0" fontId="32" fillId="6" borderId="0" applyNumberFormat="0" applyBorder="0" applyAlignment="0" applyProtection="0">
      <alignment vertical="center"/>
    </xf>
    <xf numFmtId="0" fontId="33" fillId="7" borderId="0" applyNumberFormat="0" applyBorder="0" applyAlignment="0" applyProtection="0">
      <alignment vertical="center"/>
    </xf>
    <xf numFmtId="0" fontId="34" fillId="8" borderId="0" applyNumberFormat="0" applyBorder="0" applyAlignment="0" applyProtection="0">
      <alignment vertical="center"/>
    </xf>
    <xf numFmtId="0" fontId="35" fillId="9"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5" fillId="12" borderId="0" applyNumberFormat="0" applyBorder="0" applyAlignment="0" applyProtection="0">
      <alignment vertical="center"/>
    </xf>
    <xf numFmtId="0" fontId="35"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5" fillId="16" borderId="0" applyNumberFormat="0" applyBorder="0" applyAlignment="0" applyProtection="0">
      <alignment vertical="center"/>
    </xf>
    <xf numFmtId="0" fontId="35" fillId="17" borderId="0" applyNumberFormat="0" applyBorder="0" applyAlignment="0" applyProtection="0">
      <alignment vertical="center"/>
    </xf>
    <xf numFmtId="0" fontId="36" fillId="18" borderId="0" applyNumberFormat="0" applyBorder="0" applyAlignment="0" applyProtection="0">
      <alignment vertical="center"/>
    </xf>
    <xf numFmtId="0" fontId="36" fillId="19" borderId="0" applyNumberFormat="0" applyBorder="0" applyAlignment="0" applyProtection="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5" fillId="28" borderId="0" applyNumberFormat="0" applyBorder="0" applyAlignment="0" applyProtection="0">
      <alignment vertical="center"/>
    </xf>
    <xf numFmtId="0" fontId="35" fillId="29" borderId="0" applyNumberFormat="0" applyBorder="0" applyAlignment="0" applyProtection="0">
      <alignment vertical="center"/>
    </xf>
    <xf numFmtId="0" fontId="36" fillId="30" borderId="0" applyNumberFormat="0" applyBorder="0" applyAlignment="0" applyProtection="0">
      <alignment vertical="center"/>
    </xf>
    <xf numFmtId="0" fontId="36" fillId="31" borderId="0" applyNumberFormat="0" applyBorder="0" applyAlignment="0" applyProtection="0">
      <alignment vertical="center"/>
    </xf>
    <xf numFmtId="0" fontId="35" fillId="32" borderId="0" applyNumberFormat="0" applyBorder="0" applyAlignment="0" applyProtection="0">
      <alignment vertical="center"/>
    </xf>
  </cellStyleXfs>
  <cellXfs count="122">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0" fillId="0" borderId="0" xfId="0" applyFill="1">
      <alignment vertical="center"/>
    </xf>
    <xf numFmtId="0" fontId="0" fillId="0" borderId="0" xfId="0" applyFill="1" applyAlignment="1">
      <alignment horizontal="center" vertical="center"/>
    </xf>
    <xf numFmtId="0" fontId="3" fillId="0" borderId="0" xfId="0" applyFont="1" applyFill="1" applyAlignment="1">
      <alignment horizontal="center" vertical="center" wrapText="1"/>
    </xf>
    <xf numFmtId="0" fontId="4" fillId="0" borderId="0" xfId="0" applyFont="1" applyFill="1" applyAlignment="1">
      <alignment horizontal="left"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4" xfId="0" applyFont="1" applyFill="1" applyBorder="1" applyAlignment="1">
      <alignment horizontal="center" vertical="center"/>
    </xf>
    <xf numFmtId="0" fontId="7" fillId="0" borderId="1" xfId="0" applyFont="1" applyFill="1" applyBorder="1">
      <alignment vertical="center"/>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6" fillId="0" borderId="5" xfId="0" applyFont="1" applyFill="1" applyBorder="1" applyAlignment="1">
      <alignment horizontal="center" vertical="center"/>
    </xf>
    <xf numFmtId="0" fontId="7" fillId="0" borderId="1" xfId="0" applyFont="1" applyFill="1" applyBorder="1" applyAlignment="1">
      <alignment vertical="center" wrapText="1"/>
    </xf>
    <xf numFmtId="0" fontId="7" fillId="0" borderId="2" xfId="0" applyFont="1" applyFill="1" applyBorder="1" applyAlignment="1">
      <alignment horizontal="left" vertical="center" wrapText="1"/>
    </xf>
    <xf numFmtId="0" fontId="6" fillId="0" borderId="1" xfId="0" applyFont="1" applyFill="1" applyBorder="1">
      <alignment vertical="center"/>
    </xf>
    <xf numFmtId="0" fontId="6" fillId="0" borderId="1" xfId="0" applyFont="1" applyFill="1" applyBorder="1" applyAlignment="1">
      <alignment horizontal="left" vertical="center" wrapText="1"/>
    </xf>
    <xf numFmtId="0" fontId="8" fillId="0" borderId="5"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2" xfId="0" applyFont="1" applyFill="1" applyBorder="1" applyAlignment="1">
      <alignment horizontal="left" vertical="center" wrapText="1"/>
    </xf>
    <xf numFmtId="0" fontId="6" fillId="0" borderId="1" xfId="0" applyFont="1" applyFill="1" applyBorder="1" applyAlignment="1">
      <alignment vertical="center"/>
    </xf>
    <xf numFmtId="0" fontId="6" fillId="0" borderId="1" xfId="0" applyFont="1" applyFill="1" applyBorder="1" applyAlignment="1">
      <alignment horizontal="left" vertical="center"/>
    </xf>
    <xf numFmtId="0" fontId="5" fillId="0" borderId="1" xfId="0" applyFont="1" applyFill="1" applyBorder="1" applyAlignment="1">
      <alignment horizontal="left" vertical="center"/>
    </xf>
    <xf numFmtId="0" fontId="6" fillId="0" borderId="0" xfId="0" applyFont="1" applyFill="1" applyAlignment="1">
      <alignment horizontal="left" vertical="center" wrapText="1"/>
    </xf>
    <xf numFmtId="0" fontId="6" fillId="0" borderId="0" xfId="0" applyFont="1" applyFill="1" applyAlignment="1">
      <alignment horizontal="center" vertical="center" wrapText="1"/>
    </xf>
    <xf numFmtId="0" fontId="6" fillId="0" borderId="6" xfId="0" applyFont="1" applyFill="1" applyBorder="1" applyAlignment="1">
      <alignment horizontal="left" vertical="center"/>
    </xf>
    <xf numFmtId="9" fontId="6" fillId="0" borderId="1" xfId="0" applyNumberFormat="1" applyFont="1" applyFill="1" applyBorder="1" applyAlignment="1">
      <alignment horizontal="center" vertical="center"/>
    </xf>
    <xf numFmtId="0" fontId="7" fillId="0" borderId="1" xfId="0" applyFont="1" applyFill="1" applyBorder="1" applyAlignment="1">
      <alignment horizontal="left" vertical="center"/>
    </xf>
    <xf numFmtId="0" fontId="7" fillId="0" borderId="3" xfId="0" applyFont="1" applyFill="1" applyBorder="1" applyAlignment="1">
      <alignment horizontal="left" vertical="center" wrapText="1"/>
    </xf>
    <xf numFmtId="0" fontId="7" fillId="0" borderId="6" xfId="0" applyFont="1" applyFill="1" applyBorder="1" applyAlignment="1">
      <alignment horizontal="left" vertical="center" wrapText="1"/>
    </xf>
    <xf numFmtId="0" fontId="8" fillId="0" borderId="1" xfId="0" applyFont="1" applyFill="1" applyBorder="1">
      <alignment vertical="center"/>
    </xf>
    <xf numFmtId="0" fontId="6" fillId="0" borderId="3"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0" fillId="0" borderId="0" xfId="0" applyFill="1" applyAlignment="1">
      <alignment horizontal="center" vertical="center" wrapText="1"/>
    </xf>
    <xf numFmtId="0" fontId="9" fillId="0" borderId="1" xfId="0" applyFont="1" applyFill="1" applyBorder="1">
      <alignment vertical="center"/>
    </xf>
    <xf numFmtId="0" fontId="0" fillId="0" borderId="0" xfId="0" applyFill="1" applyAlignment="1">
      <alignment vertical="center" wrapText="1"/>
    </xf>
    <xf numFmtId="0" fontId="10" fillId="0" borderId="0" xfId="0" applyFont="1" applyFill="1">
      <alignment vertical="center"/>
    </xf>
    <xf numFmtId="0" fontId="10" fillId="0" borderId="0" xfId="0" applyFont="1" applyFill="1" applyAlignment="1">
      <alignment vertical="center" wrapText="1"/>
    </xf>
    <xf numFmtId="176" fontId="7" fillId="0" borderId="1" xfId="0" applyNumberFormat="1" applyFont="1" applyFill="1" applyBorder="1" applyAlignment="1">
      <alignment horizontal="center" vertical="center"/>
    </xf>
    <xf numFmtId="10" fontId="0" fillId="0" borderId="0" xfId="3" applyNumberFormat="1" applyFont="1" applyFill="1">
      <alignment vertical="center"/>
    </xf>
    <xf numFmtId="0" fontId="0" fillId="0" borderId="0" xfId="0" applyFill="1" applyAlignment="1">
      <alignment horizontal="left" vertical="center" wrapText="1"/>
    </xf>
    <xf numFmtId="0" fontId="0" fillId="0" borderId="0" xfId="0" applyAlignment="1">
      <alignment horizontal="center" vertical="center"/>
    </xf>
    <xf numFmtId="0" fontId="11" fillId="0" borderId="7" xfId="0" applyFont="1" applyBorder="1" applyAlignment="1">
      <alignment horizontal="center" vertical="center" indent="2"/>
    </xf>
    <xf numFmtId="0" fontId="11" fillId="0" borderId="8" xfId="0" applyFont="1" applyBorder="1" applyAlignment="1">
      <alignment horizontal="center" vertical="center" indent="2"/>
    </xf>
    <xf numFmtId="0" fontId="11" fillId="0" borderId="9" xfId="0" applyFont="1" applyBorder="1" applyAlignment="1">
      <alignment horizontal="left" vertical="center" indent="2"/>
    </xf>
    <xf numFmtId="0" fontId="11" fillId="0" borderId="10" xfId="0" applyFont="1" applyBorder="1" applyAlignment="1">
      <alignment horizontal="center" vertical="center" indent="2"/>
    </xf>
    <xf numFmtId="10" fontId="11" fillId="0" borderId="10" xfId="0" applyNumberFormat="1" applyFont="1" applyBorder="1" applyAlignment="1">
      <alignment horizontal="center" vertical="center" indent="2"/>
    </xf>
    <xf numFmtId="0" fontId="11" fillId="0" borderId="9" xfId="0" applyFont="1" applyBorder="1" applyAlignment="1">
      <alignment horizontal="center" vertical="center" indent="2"/>
    </xf>
    <xf numFmtId="0" fontId="0" fillId="0" borderId="1" xfId="0" applyBorder="1" applyAlignment="1">
      <alignment horizontal="center" vertical="center"/>
    </xf>
    <xf numFmtId="10" fontId="0" fillId="0" borderId="1" xfId="3" applyNumberFormat="1" applyFont="1" applyBorder="1" applyAlignment="1">
      <alignment horizontal="center" vertical="center"/>
    </xf>
    <xf numFmtId="0" fontId="7" fillId="0" borderId="1" xfId="0" applyFont="1" applyFill="1" applyBorder="1" applyAlignment="1">
      <alignment vertical="center"/>
    </xf>
    <xf numFmtId="0" fontId="7" fillId="0" borderId="6" xfId="0" applyFont="1" applyFill="1" applyBorder="1" applyAlignment="1">
      <alignment horizontal="center" vertical="center"/>
    </xf>
    <xf numFmtId="0" fontId="7" fillId="0" borderId="2" xfId="0" applyFont="1" applyFill="1" applyBorder="1" applyAlignment="1">
      <alignment horizontal="center" vertical="center" wrapText="1"/>
    </xf>
    <xf numFmtId="0" fontId="6" fillId="0" borderId="1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8" xfId="0" applyFont="1" applyBorder="1" applyAlignment="1">
      <alignment horizontal="center" vertical="center" wrapText="1"/>
    </xf>
    <xf numFmtId="0" fontId="12" fillId="0" borderId="8" xfId="0" applyFont="1" applyBorder="1" applyAlignment="1">
      <alignment horizontal="left"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0" xfId="0" applyFont="1" applyBorder="1" applyAlignment="1">
      <alignment horizontal="left" vertical="center"/>
    </xf>
    <xf numFmtId="0" fontId="12" fillId="0" borderId="10" xfId="0" applyFont="1" applyBorder="1" applyAlignment="1">
      <alignment horizontal="right" vertical="center"/>
    </xf>
    <xf numFmtId="10" fontId="12" fillId="0" borderId="10" xfId="0" applyNumberFormat="1" applyFont="1" applyBorder="1" applyAlignment="1">
      <alignment horizontal="center" vertical="center" wrapText="1"/>
    </xf>
    <xf numFmtId="0" fontId="11" fillId="0" borderId="8" xfId="0" applyFont="1" applyBorder="1" applyAlignment="1">
      <alignment horizontal="center" vertical="center"/>
    </xf>
    <xf numFmtId="0" fontId="11" fillId="0" borderId="10" xfId="0" applyFont="1" applyBorder="1" applyAlignment="1">
      <alignment horizontal="center" vertical="center"/>
    </xf>
    <xf numFmtId="10" fontId="13" fillId="0" borderId="10" xfId="0" applyNumberFormat="1" applyFont="1" applyBorder="1" applyAlignment="1">
      <alignment horizontal="center" vertical="center"/>
    </xf>
    <xf numFmtId="0" fontId="7" fillId="0" borderId="3"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left" vertical="center"/>
    </xf>
    <xf numFmtId="4" fontId="11" fillId="0" borderId="15" xfId="0" applyNumberFormat="1" applyFont="1" applyBorder="1" applyAlignment="1">
      <alignment horizontal="right" vertical="center"/>
    </xf>
    <xf numFmtId="10" fontId="11" fillId="0" borderId="15" xfId="0" applyNumberFormat="1" applyFont="1" applyBorder="1" applyAlignment="1">
      <alignment horizontal="right" vertical="center"/>
    </xf>
    <xf numFmtId="4" fontId="11" fillId="0" borderId="15" xfId="0" applyNumberFormat="1" applyFont="1" applyBorder="1" applyAlignment="1">
      <alignment horizontal="right"/>
    </xf>
    <xf numFmtId="0" fontId="14" fillId="0" borderId="0" xfId="0" applyFont="1" applyFill="1" applyBorder="1" applyAlignment="1">
      <alignment horizontal="center" vertical="center" wrapText="1"/>
    </xf>
    <xf numFmtId="0" fontId="15" fillId="0" borderId="1"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4" fontId="16" fillId="0" borderId="1" xfId="0" applyNumberFormat="1" applyFont="1" applyFill="1" applyBorder="1" applyAlignment="1">
      <alignment horizontal="center" vertical="center"/>
    </xf>
    <xf numFmtId="0" fontId="16" fillId="0" borderId="4" xfId="0" applyFont="1" applyFill="1" applyBorder="1" applyAlignment="1">
      <alignment horizontal="center" vertical="center"/>
    </xf>
    <xf numFmtId="0" fontId="17" fillId="0" borderId="1" xfId="0" applyFont="1" applyFill="1" applyBorder="1" applyAlignment="1">
      <alignment vertical="center" wrapText="1"/>
    </xf>
    <xf numFmtId="0" fontId="17" fillId="0" borderId="1" xfId="0" applyFont="1" applyFill="1" applyBorder="1" applyAlignment="1">
      <alignment horizontal="center" vertical="center"/>
    </xf>
    <xf numFmtId="0" fontId="17" fillId="0" borderId="1" xfId="0" applyFont="1" applyFill="1" applyBorder="1" applyAlignment="1">
      <alignment horizontal="left" vertical="center" wrapText="1"/>
    </xf>
    <xf numFmtId="0" fontId="16" fillId="0" borderId="5" xfId="0" applyFont="1" applyFill="1" applyBorder="1" applyAlignment="1">
      <alignment horizontal="center" vertical="center"/>
    </xf>
    <xf numFmtId="0" fontId="17" fillId="0" borderId="1" xfId="0" applyFont="1" applyFill="1" applyBorder="1">
      <alignment vertical="center"/>
    </xf>
    <xf numFmtId="176" fontId="17" fillId="0" borderId="1" xfId="0" applyNumberFormat="1" applyFont="1" applyFill="1" applyBorder="1" applyAlignment="1">
      <alignment horizontal="center" vertical="center"/>
    </xf>
    <xf numFmtId="0" fontId="17" fillId="0" borderId="2"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1" xfId="0" applyFont="1" applyFill="1" applyBorder="1">
      <alignment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2" xfId="0" applyFont="1" applyFill="1" applyBorder="1" applyAlignment="1">
      <alignment horizontal="center" vertical="center" wrapText="1"/>
    </xf>
    <xf numFmtId="0" fontId="16" fillId="0" borderId="1" xfId="0" applyFont="1" applyFill="1" applyBorder="1" applyAlignment="1">
      <alignment vertical="center" wrapText="1"/>
    </xf>
    <xf numFmtId="0" fontId="16" fillId="0" borderId="2" xfId="0" applyFont="1" applyFill="1" applyBorder="1" applyAlignment="1">
      <alignment horizontal="left" vertical="center" wrapText="1"/>
    </xf>
    <xf numFmtId="0" fontId="16" fillId="0" borderId="11" xfId="0" applyFont="1" applyFill="1" applyBorder="1" applyAlignment="1">
      <alignment horizontal="center" vertical="center"/>
    </xf>
    <xf numFmtId="0" fontId="16" fillId="0" borderId="1" xfId="0" applyFont="1" applyFill="1" applyBorder="1" applyAlignment="1">
      <alignment vertical="center"/>
    </xf>
    <xf numFmtId="10" fontId="16" fillId="0" borderId="1" xfId="0" applyNumberFormat="1" applyFont="1" applyFill="1" applyBorder="1" applyAlignment="1">
      <alignment horizontal="center" vertical="center" wrapText="1"/>
    </xf>
    <xf numFmtId="176" fontId="0" fillId="0" borderId="0" xfId="0" applyNumberFormat="1" applyFill="1">
      <alignment vertical="center"/>
    </xf>
    <xf numFmtId="10" fontId="16" fillId="0" borderId="1" xfId="0" applyNumberFormat="1" applyFont="1" applyFill="1" applyBorder="1" applyAlignment="1">
      <alignment horizontal="center" vertical="center"/>
    </xf>
    <xf numFmtId="0" fontId="17" fillId="0" borderId="1" xfId="0" applyFont="1" applyFill="1" applyBorder="1" applyAlignment="1">
      <alignment horizontal="left" vertical="center"/>
    </xf>
    <xf numFmtId="0" fontId="17" fillId="0" borderId="3"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6" fillId="0" borderId="1" xfId="0" applyFont="1" applyFill="1" applyBorder="1" applyAlignment="1">
      <alignment horizontal="left" vertical="center"/>
    </xf>
    <xf numFmtId="0" fontId="17" fillId="0" borderId="3"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16" fillId="0" borderId="6" xfId="0"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61"/>
  <sheetViews>
    <sheetView tabSelected="1" workbookViewId="0">
      <selection activeCell="B11" sqref="B11"/>
    </sheetView>
  </sheetViews>
  <sheetFormatPr defaultColWidth="9" defaultRowHeight="13.5"/>
  <cols>
    <col min="1" max="1" width="13.9083333333333" style="3" customWidth="1"/>
    <col min="2" max="2" width="33.0916666666667" style="3" customWidth="1"/>
    <col min="3" max="3" width="7" style="4" customWidth="1"/>
    <col min="4" max="4" width="7.63333333333333" style="4" customWidth="1"/>
    <col min="5" max="5" width="7.09166666666667" style="4" customWidth="1"/>
    <col min="6" max="6" width="6.35833333333333" style="4" customWidth="1"/>
    <col min="7" max="7" width="7.725" style="4" customWidth="1"/>
    <col min="8" max="8" width="7.725" style="3" customWidth="1"/>
    <col min="9" max="9" width="8.63333333333333" style="3" customWidth="1"/>
    <col min="10" max="12" width="5.90833333333333" style="3" customWidth="1"/>
    <col min="13" max="13" width="7.35833333333333" style="3" customWidth="1"/>
    <col min="14" max="14" width="5.09166666666667" style="3" customWidth="1"/>
    <col min="15" max="15" width="5.63333333333333" style="3" customWidth="1"/>
    <col min="16" max="16" width="7.90833333333333" style="3" customWidth="1"/>
    <col min="17" max="17" width="47.3583333333333" style="4" customWidth="1"/>
    <col min="18" max="16384" width="9" style="3"/>
  </cols>
  <sheetData>
    <row r="1" spans="1:17">
      <c r="A1" s="89" t="s">
        <v>0</v>
      </c>
      <c r="B1" s="89"/>
      <c r="C1" s="89"/>
      <c r="D1" s="89"/>
      <c r="E1" s="89"/>
      <c r="F1" s="89"/>
      <c r="G1" s="89"/>
      <c r="H1" s="89"/>
      <c r="I1" s="89"/>
      <c r="J1" s="89"/>
      <c r="K1" s="89"/>
      <c r="L1" s="89"/>
      <c r="M1" s="89"/>
      <c r="N1" s="89"/>
      <c r="O1" s="89"/>
      <c r="P1" s="89"/>
      <c r="Q1" s="89"/>
    </row>
    <row r="2" ht="21" customHeight="1" spans="1:17">
      <c r="A2" s="89"/>
      <c r="B2" s="89"/>
      <c r="C2" s="89"/>
      <c r="D2" s="89"/>
      <c r="E2" s="89"/>
      <c r="F2" s="89"/>
      <c r="G2" s="89"/>
      <c r="H2" s="89"/>
      <c r="I2" s="89"/>
      <c r="J2" s="89"/>
      <c r="K2" s="89"/>
      <c r="L2" s="89"/>
      <c r="M2" s="89"/>
      <c r="N2" s="89"/>
      <c r="O2" s="89"/>
      <c r="P2" s="89"/>
      <c r="Q2" s="89"/>
    </row>
    <row r="3" ht="32" customHeight="1" spans="1:17">
      <c r="A3" s="90" t="s">
        <v>1</v>
      </c>
      <c r="B3" s="91" t="s">
        <v>2</v>
      </c>
      <c r="C3" s="91"/>
      <c r="D3" s="91"/>
      <c r="E3" s="91"/>
      <c r="F3" s="91"/>
      <c r="G3" s="91"/>
      <c r="H3" s="91"/>
      <c r="I3" s="91"/>
      <c r="J3" s="91"/>
      <c r="K3" s="91"/>
      <c r="L3" s="91"/>
      <c r="M3" s="91"/>
      <c r="N3" s="91"/>
      <c r="O3" s="91"/>
      <c r="P3" s="91"/>
      <c r="Q3" s="91"/>
    </row>
    <row r="4" ht="34" customHeight="1" spans="1:17">
      <c r="A4" s="92" t="s">
        <v>3</v>
      </c>
      <c r="B4" s="92" t="s">
        <v>4</v>
      </c>
      <c r="C4" s="91"/>
      <c r="D4" s="91"/>
      <c r="E4" s="91"/>
      <c r="F4" s="91" t="s">
        <v>5</v>
      </c>
      <c r="G4" s="91"/>
      <c r="H4" s="91"/>
      <c r="I4" s="91"/>
      <c r="J4" s="91"/>
      <c r="K4" s="91" t="s">
        <v>6</v>
      </c>
      <c r="L4" s="91"/>
      <c r="M4" s="91"/>
      <c r="N4" s="91"/>
      <c r="O4" s="91"/>
      <c r="P4" s="91"/>
      <c r="Q4" s="91"/>
    </row>
    <row r="5" ht="22" customHeight="1" spans="1:17">
      <c r="A5" s="92"/>
      <c r="B5" s="93">
        <v>1243918493</v>
      </c>
      <c r="C5" s="91"/>
      <c r="D5" s="91"/>
      <c r="E5" s="91"/>
      <c r="F5" s="93">
        <v>1184576420.15</v>
      </c>
      <c r="G5" s="91"/>
      <c r="H5" s="91"/>
      <c r="I5" s="91"/>
      <c r="J5" s="91"/>
      <c r="K5" s="113">
        <v>0.9523</v>
      </c>
      <c r="L5" s="113"/>
      <c r="M5" s="113"/>
      <c r="N5" s="113"/>
      <c r="O5" s="113"/>
      <c r="P5" s="113"/>
      <c r="Q5" s="113"/>
    </row>
    <row r="6" ht="34" customHeight="1" spans="1:17">
      <c r="A6" s="91" t="s">
        <v>7</v>
      </c>
      <c r="B6" s="91" t="s">
        <v>8</v>
      </c>
      <c r="C6" s="92" t="s">
        <v>9</v>
      </c>
      <c r="D6" s="91" t="s">
        <v>10</v>
      </c>
      <c r="E6" s="92" t="s">
        <v>11</v>
      </c>
      <c r="F6" s="92" t="s">
        <v>12</v>
      </c>
      <c r="G6" s="92" t="s">
        <v>13</v>
      </c>
      <c r="H6" s="91" t="s">
        <v>14</v>
      </c>
      <c r="I6" s="91"/>
      <c r="J6" s="91"/>
      <c r="K6" s="91"/>
      <c r="L6" s="91"/>
      <c r="M6" s="91"/>
      <c r="N6" s="91"/>
      <c r="O6" s="92" t="s">
        <v>15</v>
      </c>
      <c r="P6" s="92" t="s">
        <v>16</v>
      </c>
      <c r="Q6" s="92" t="s">
        <v>17</v>
      </c>
    </row>
    <row r="7" ht="115" customHeight="1" spans="1:17">
      <c r="A7" s="94" t="s">
        <v>18</v>
      </c>
      <c r="B7" s="95" t="s">
        <v>19</v>
      </c>
      <c r="C7" s="96" t="s">
        <v>20</v>
      </c>
      <c r="D7" s="96">
        <v>80</v>
      </c>
      <c r="E7" s="96" t="s">
        <v>21</v>
      </c>
      <c r="F7" s="96">
        <v>7</v>
      </c>
      <c r="G7" s="96">
        <v>89.57</v>
      </c>
      <c r="H7" s="97" t="s">
        <v>22</v>
      </c>
      <c r="I7" s="114"/>
      <c r="J7" s="114"/>
      <c r="K7" s="114"/>
      <c r="L7" s="114"/>
      <c r="M7" s="114"/>
      <c r="N7" s="114"/>
      <c r="O7" s="91">
        <v>5</v>
      </c>
      <c r="P7" s="91">
        <f>F7-O7</f>
        <v>2</v>
      </c>
      <c r="Q7" s="97" t="s">
        <v>23</v>
      </c>
    </row>
    <row r="8" ht="51" customHeight="1" spans="1:17">
      <c r="A8" s="98"/>
      <c r="B8" s="99" t="s">
        <v>24</v>
      </c>
      <c r="C8" s="96" t="s">
        <v>25</v>
      </c>
      <c r="D8" s="96">
        <v>100</v>
      </c>
      <c r="E8" s="96" t="s">
        <v>21</v>
      </c>
      <c r="F8" s="96">
        <v>6</v>
      </c>
      <c r="G8" s="96">
        <v>100</v>
      </c>
      <c r="H8" s="97" t="s">
        <v>26</v>
      </c>
      <c r="I8" s="114"/>
      <c r="J8" s="114"/>
      <c r="K8" s="114"/>
      <c r="L8" s="114"/>
      <c r="M8" s="114"/>
      <c r="N8" s="114"/>
      <c r="O8" s="91">
        <v>6</v>
      </c>
      <c r="P8" s="91">
        <f t="shared" ref="P8:P32" si="0">F8-O8</f>
        <v>0</v>
      </c>
      <c r="Q8" s="97" t="s">
        <v>27</v>
      </c>
    </row>
    <row r="9" ht="46" customHeight="1" spans="1:17">
      <c r="A9" s="98"/>
      <c r="B9" s="99" t="s">
        <v>28</v>
      </c>
      <c r="C9" s="96" t="s">
        <v>20</v>
      </c>
      <c r="D9" s="96">
        <v>30</v>
      </c>
      <c r="E9" s="96" t="s">
        <v>21</v>
      </c>
      <c r="F9" s="96">
        <v>5</v>
      </c>
      <c r="G9" s="100">
        <v>37.37</v>
      </c>
      <c r="H9" s="101" t="s">
        <v>29</v>
      </c>
      <c r="I9" s="115"/>
      <c r="J9" s="115"/>
      <c r="K9" s="115"/>
      <c r="L9" s="115"/>
      <c r="M9" s="115"/>
      <c r="N9" s="116"/>
      <c r="O9" s="91">
        <v>5</v>
      </c>
      <c r="P9" s="91">
        <f t="shared" si="0"/>
        <v>0</v>
      </c>
      <c r="Q9" s="97" t="s">
        <v>30</v>
      </c>
    </row>
    <row r="10" ht="60" customHeight="1" spans="1:17">
      <c r="A10" s="98"/>
      <c r="B10" s="99" t="s">
        <v>31</v>
      </c>
      <c r="C10" s="96" t="s">
        <v>25</v>
      </c>
      <c r="D10" s="96">
        <v>100</v>
      </c>
      <c r="E10" s="96" t="s">
        <v>21</v>
      </c>
      <c r="F10" s="96">
        <v>5</v>
      </c>
      <c r="G10" s="96">
        <v>48.04</v>
      </c>
      <c r="H10" s="101" t="s">
        <v>32</v>
      </c>
      <c r="I10" s="115"/>
      <c r="J10" s="115"/>
      <c r="K10" s="115"/>
      <c r="L10" s="115"/>
      <c r="M10" s="115"/>
      <c r="N10" s="116"/>
      <c r="O10" s="91">
        <v>2.4</v>
      </c>
      <c r="P10" s="91">
        <f t="shared" si="0"/>
        <v>2.6</v>
      </c>
      <c r="Q10" s="97" t="s">
        <v>33</v>
      </c>
    </row>
    <row r="11" ht="46" customHeight="1" spans="1:17">
      <c r="A11" s="98"/>
      <c r="B11" s="99" t="s">
        <v>34</v>
      </c>
      <c r="C11" s="96" t="s">
        <v>20</v>
      </c>
      <c r="D11" s="96">
        <v>500</v>
      </c>
      <c r="E11" s="96" t="s">
        <v>35</v>
      </c>
      <c r="F11" s="96">
        <v>5</v>
      </c>
      <c r="G11" s="91">
        <v>840</v>
      </c>
      <c r="H11" s="97" t="s">
        <v>36</v>
      </c>
      <c r="I11" s="97"/>
      <c r="J11" s="97"/>
      <c r="K11" s="97"/>
      <c r="L11" s="97"/>
      <c r="M11" s="97"/>
      <c r="N11" s="97"/>
      <c r="O11" s="91">
        <v>5</v>
      </c>
      <c r="P11" s="91">
        <f t="shared" si="0"/>
        <v>0</v>
      </c>
      <c r="Q11" s="97" t="s">
        <v>37</v>
      </c>
    </row>
    <row r="12" ht="33" customHeight="1" spans="1:17">
      <c r="A12" s="98"/>
      <c r="B12" s="99" t="s">
        <v>38</v>
      </c>
      <c r="C12" s="96" t="s">
        <v>20</v>
      </c>
      <c r="D12" s="96">
        <v>20</v>
      </c>
      <c r="E12" s="96" t="s">
        <v>21</v>
      </c>
      <c r="F12" s="96">
        <v>5</v>
      </c>
      <c r="G12" s="96">
        <v>12.14</v>
      </c>
      <c r="H12" s="102" t="s">
        <v>39</v>
      </c>
      <c r="I12" s="117"/>
      <c r="J12" s="117"/>
      <c r="K12" s="117"/>
      <c r="L12" s="117"/>
      <c r="M12" s="117"/>
      <c r="N12" s="117"/>
      <c r="O12" s="91">
        <v>3</v>
      </c>
      <c r="P12" s="91">
        <f t="shared" si="0"/>
        <v>2</v>
      </c>
      <c r="Q12" s="97" t="s">
        <v>40</v>
      </c>
    </row>
    <row r="13" ht="45" customHeight="1" spans="1:17">
      <c r="A13" s="98"/>
      <c r="B13" s="103" t="s">
        <v>41</v>
      </c>
      <c r="C13" s="91" t="s">
        <v>20</v>
      </c>
      <c r="D13" s="91">
        <v>30</v>
      </c>
      <c r="E13" s="96" t="s">
        <v>21</v>
      </c>
      <c r="F13" s="91">
        <v>6</v>
      </c>
      <c r="G13" s="91">
        <v>27.41</v>
      </c>
      <c r="H13" s="102" t="s">
        <v>42</v>
      </c>
      <c r="I13" s="117"/>
      <c r="J13" s="117"/>
      <c r="K13" s="117"/>
      <c r="L13" s="117"/>
      <c r="M13" s="117"/>
      <c r="N13" s="117"/>
      <c r="O13" s="91">
        <v>5</v>
      </c>
      <c r="P13" s="91">
        <f t="shared" si="0"/>
        <v>1</v>
      </c>
      <c r="Q13" s="97" t="s">
        <v>43</v>
      </c>
    </row>
    <row r="14" s="1" customFormat="1" ht="44" customHeight="1" spans="1:17">
      <c r="A14" s="98"/>
      <c r="B14" s="99" t="s">
        <v>44</v>
      </c>
      <c r="C14" s="96" t="s">
        <v>25</v>
      </c>
      <c r="D14" s="96">
        <v>100</v>
      </c>
      <c r="E14" s="96" t="s">
        <v>21</v>
      </c>
      <c r="F14" s="96">
        <v>5</v>
      </c>
      <c r="G14" s="96">
        <v>100</v>
      </c>
      <c r="H14" s="101" t="s">
        <v>45</v>
      </c>
      <c r="I14" s="115"/>
      <c r="J14" s="115"/>
      <c r="K14" s="115"/>
      <c r="L14" s="115"/>
      <c r="M14" s="115"/>
      <c r="N14" s="116"/>
      <c r="O14" s="96">
        <v>5</v>
      </c>
      <c r="P14" s="91">
        <f t="shared" si="0"/>
        <v>0</v>
      </c>
      <c r="Q14" s="97" t="s">
        <v>46</v>
      </c>
    </row>
    <row r="15" s="1" customFormat="1" ht="45" customHeight="1" spans="1:17">
      <c r="A15" s="98"/>
      <c r="B15" s="104" t="s">
        <v>47</v>
      </c>
      <c r="C15" s="105"/>
      <c r="D15" s="105"/>
      <c r="E15" s="105"/>
      <c r="F15" s="96">
        <f>SUM(F7:F14)</f>
        <v>44</v>
      </c>
      <c r="G15" s="96"/>
      <c r="H15" s="106"/>
      <c r="I15" s="118"/>
      <c r="J15" s="118"/>
      <c r="K15" s="118"/>
      <c r="L15" s="118"/>
      <c r="M15" s="118"/>
      <c r="N15" s="119"/>
      <c r="O15" s="96">
        <f>SUM(O7:O14)</f>
        <v>36.4</v>
      </c>
      <c r="P15" s="91">
        <f t="shared" si="0"/>
        <v>7.6</v>
      </c>
      <c r="Q15" s="97" t="s">
        <v>48</v>
      </c>
    </row>
    <row r="16" ht="72" customHeight="1" spans="1:17">
      <c r="A16" s="94" t="s">
        <v>49</v>
      </c>
      <c r="B16" s="107" t="s">
        <v>50</v>
      </c>
      <c r="C16" s="91" t="s">
        <v>20</v>
      </c>
      <c r="D16" s="92" t="s">
        <v>51</v>
      </c>
      <c r="E16" s="91" t="s">
        <v>52</v>
      </c>
      <c r="F16" s="91">
        <v>5</v>
      </c>
      <c r="G16" s="92" t="s">
        <v>53</v>
      </c>
      <c r="H16" s="102" t="s">
        <v>54</v>
      </c>
      <c r="I16" s="102"/>
      <c r="J16" s="102"/>
      <c r="K16" s="102"/>
      <c r="L16" s="102"/>
      <c r="M16" s="102"/>
      <c r="N16" s="102"/>
      <c r="O16" s="91">
        <v>5</v>
      </c>
      <c r="P16" s="91">
        <f t="shared" si="0"/>
        <v>0</v>
      </c>
      <c r="Q16" s="97" t="s">
        <v>55</v>
      </c>
    </row>
    <row r="17" ht="45" customHeight="1" spans="1:17">
      <c r="A17" s="98"/>
      <c r="B17" s="103" t="s">
        <v>56</v>
      </c>
      <c r="C17" s="91" t="s">
        <v>52</v>
      </c>
      <c r="D17" s="92" t="s">
        <v>57</v>
      </c>
      <c r="E17" s="91" t="s">
        <v>52</v>
      </c>
      <c r="F17" s="91">
        <v>5</v>
      </c>
      <c r="G17" s="91" t="s">
        <v>52</v>
      </c>
      <c r="H17" s="108" t="s">
        <v>58</v>
      </c>
      <c r="I17" s="120"/>
      <c r="J17" s="120"/>
      <c r="K17" s="120"/>
      <c r="L17" s="120"/>
      <c r="M17" s="120"/>
      <c r="N17" s="121"/>
      <c r="O17" s="91">
        <v>5</v>
      </c>
      <c r="P17" s="91">
        <f t="shared" si="0"/>
        <v>0</v>
      </c>
      <c r="Q17" s="97" t="s">
        <v>59</v>
      </c>
    </row>
    <row r="18" ht="46" customHeight="1" spans="1:17">
      <c r="A18" s="98"/>
      <c r="B18" s="103" t="s">
        <v>60</v>
      </c>
      <c r="C18" s="91" t="s">
        <v>20</v>
      </c>
      <c r="D18" s="92">
        <v>10</v>
      </c>
      <c r="E18" s="91" t="s">
        <v>21</v>
      </c>
      <c r="F18" s="91">
        <v>6</v>
      </c>
      <c r="G18" s="91">
        <v>26.67</v>
      </c>
      <c r="H18" s="102" t="s">
        <v>61</v>
      </c>
      <c r="I18" s="102"/>
      <c r="J18" s="102"/>
      <c r="K18" s="102"/>
      <c r="L18" s="102"/>
      <c r="M18" s="102"/>
      <c r="N18" s="102"/>
      <c r="O18" s="91">
        <v>6</v>
      </c>
      <c r="P18" s="91">
        <f t="shared" si="0"/>
        <v>0</v>
      </c>
      <c r="Q18" s="97" t="s">
        <v>62</v>
      </c>
    </row>
    <row r="19" ht="24" customHeight="1" spans="1:17">
      <c r="A19" s="109"/>
      <c r="B19" s="104" t="s">
        <v>47</v>
      </c>
      <c r="C19" s="105"/>
      <c r="D19" s="105"/>
      <c r="E19" s="105"/>
      <c r="F19" s="96">
        <f>SUM(F16:F18)</f>
        <v>16</v>
      </c>
      <c r="G19" s="96"/>
      <c r="H19" s="106"/>
      <c r="I19" s="118"/>
      <c r="J19" s="118"/>
      <c r="K19" s="118"/>
      <c r="L19" s="118"/>
      <c r="M19" s="118"/>
      <c r="N19" s="119"/>
      <c r="O19" s="96">
        <f>SUM(O16:O18)</f>
        <v>16</v>
      </c>
      <c r="P19" s="91">
        <f t="shared" si="0"/>
        <v>0</v>
      </c>
      <c r="Q19" s="97" t="s">
        <v>63</v>
      </c>
    </row>
    <row r="20" ht="57" customHeight="1" spans="1:17">
      <c r="A20" s="94" t="s">
        <v>64</v>
      </c>
      <c r="B20" s="103" t="s">
        <v>65</v>
      </c>
      <c r="C20" s="91" t="s">
        <v>20</v>
      </c>
      <c r="D20" s="92">
        <v>95</v>
      </c>
      <c r="E20" s="91" t="s">
        <v>21</v>
      </c>
      <c r="F20" s="91">
        <v>10</v>
      </c>
      <c r="G20" s="91">
        <v>91.24</v>
      </c>
      <c r="H20" s="102" t="s">
        <v>66</v>
      </c>
      <c r="I20" s="102"/>
      <c r="J20" s="102"/>
      <c r="K20" s="102"/>
      <c r="L20" s="102"/>
      <c r="M20" s="102"/>
      <c r="N20" s="102"/>
      <c r="O20" s="91">
        <v>8</v>
      </c>
      <c r="P20" s="91">
        <f t="shared" si="0"/>
        <v>2</v>
      </c>
      <c r="Q20" s="97" t="s">
        <v>67</v>
      </c>
    </row>
    <row r="21" ht="57" spans="1:17">
      <c r="A21" s="109"/>
      <c r="B21" s="104" t="s">
        <v>47</v>
      </c>
      <c r="C21" s="105"/>
      <c r="D21" s="105"/>
      <c r="E21" s="105"/>
      <c r="F21" s="96">
        <v>10</v>
      </c>
      <c r="G21" s="96"/>
      <c r="H21" s="106"/>
      <c r="I21" s="118"/>
      <c r="J21" s="118"/>
      <c r="K21" s="118"/>
      <c r="L21" s="118"/>
      <c r="M21" s="118"/>
      <c r="N21" s="119"/>
      <c r="O21" s="96">
        <v>8</v>
      </c>
      <c r="P21" s="91">
        <f t="shared" si="0"/>
        <v>2</v>
      </c>
      <c r="Q21" s="97" t="s">
        <v>67</v>
      </c>
    </row>
    <row r="22" ht="63" customHeight="1" spans="1:17">
      <c r="A22" s="91" t="s">
        <v>68</v>
      </c>
      <c r="B22" s="110" t="s">
        <v>69</v>
      </c>
      <c r="C22" s="91" t="s">
        <v>20</v>
      </c>
      <c r="D22" s="91">
        <v>90</v>
      </c>
      <c r="E22" s="91" t="s">
        <v>21</v>
      </c>
      <c r="F22" s="91">
        <v>8</v>
      </c>
      <c r="G22" s="92">
        <v>95</v>
      </c>
      <c r="H22" s="102" t="s">
        <v>70</v>
      </c>
      <c r="I22" s="102"/>
      <c r="J22" s="102"/>
      <c r="K22" s="102"/>
      <c r="L22" s="102"/>
      <c r="M22" s="102"/>
      <c r="N22" s="102"/>
      <c r="O22" s="91">
        <v>8</v>
      </c>
      <c r="P22" s="91">
        <f t="shared" si="0"/>
        <v>0</v>
      </c>
      <c r="Q22" s="97" t="s">
        <v>71</v>
      </c>
    </row>
    <row r="23" ht="75" customHeight="1" spans="1:17">
      <c r="A23" s="91"/>
      <c r="B23" s="110" t="s">
        <v>72</v>
      </c>
      <c r="C23" s="91" t="s">
        <v>52</v>
      </c>
      <c r="D23" s="91" t="s">
        <v>73</v>
      </c>
      <c r="E23" s="91" t="s">
        <v>52</v>
      </c>
      <c r="F23" s="91">
        <v>6</v>
      </c>
      <c r="G23" s="92" t="s">
        <v>73</v>
      </c>
      <c r="H23" s="102" t="s">
        <v>74</v>
      </c>
      <c r="I23" s="102"/>
      <c r="J23" s="102"/>
      <c r="K23" s="102"/>
      <c r="L23" s="102"/>
      <c r="M23" s="102"/>
      <c r="N23" s="102"/>
      <c r="O23" s="91">
        <v>6</v>
      </c>
      <c r="P23" s="91">
        <f t="shared" si="0"/>
        <v>0</v>
      </c>
      <c r="Q23" s="97" t="s">
        <v>75</v>
      </c>
    </row>
    <row r="24" ht="105" customHeight="1" spans="1:17">
      <c r="A24" s="91"/>
      <c r="B24" s="110" t="s">
        <v>76</v>
      </c>
      <c r="C24" s="91" t="s">
        <v>52</v>
      </c>
      <c r="D24" s="91" t="s">
        <v>77</v>
      </c>
      <c r="E24" s="91" t="s">
        <v>52</v>
      </c>
      <c r="F24" s="91">
        <v>4</v>
      </c>
      <c r="G24" s="92" t="s">
        <v>77</v>
      </c>
      <c r="H24" s="102" t="s">
        <v>78</v>
      </c>
      <c r="I24" s="102"/>
      <c r="J24" s="102"/>
      <c r="K24" s="102"/>
      <c r="L24" s="102"/>
      <c r="M24" s="102"/>
      <c r="N24" s="102"/>
      <c r="O24" s="91">
        <v>3</v>
      </c>
      <c r="P24" s="91">
        <f t="shared" si="0"/>
        <v>1</v>
      </c>
      <c r="Q24" s="97" t="s">
        <v>79</v>
      </c>
    </row>
    <row r="25" ht="46" customHeight="1" spans="1:17">
      <c r="A25" s="91"/>
      <c r="B25" s="110" t="s">
        <v>80</v>
      </c>
      <c r="C25" s="91" t="s">
        <v>20</v>
      </c>
      <c r="D25" s="91">
        <v>90</v>
      </c>
      <c r="E25" s="91" t="s">
        <v>21</v>
      </c>
      <c r="F25" s="91">
        <v>2</v>
      </c>
      <c r="G25" s="92">
        <v>88.23</v>
      </c>
      <c r="H25" s="102" t="s">
        <v>81</v>
      </c>
      <c r="I25" s="102"/>
      <c r="J25" s="102"/>
      <c r="K25" s="102"/>
      <c r="L25" s="102"/>
      <c r="M25" s="102"/>
      <c r="N25" s="102"/>
      <c r="O25" s="91">
        <v>0</v>
      </c>
      <c r="P25" s="91">
        <f t="shared" si="0"/>
        <v>2</v>
      </c>
      <c r="Q25" s="97" t="s">
        <v>82</v>
      </c>
    </row>
    <row r="26" ht="47" customHeight="1" spans="1:17">
      <c r="A26" s="91"/>
      <c r="B26" s="110" t="s">
        <v>83</v>
      </c>
      <c r="C26" s="91" t="s">
        <v>52</v>
      </c>
      <c r="D26" s="91" t="s">
        <v>73</v>
      </c>
      <c r="E26" s="91" t="s">
        <v>52</v>
      </c>
      <c r="F26" s="91">
        <v>2</v>
      </c>
      <c r="G26" s="92" t="s">
        <v>73</v>
      </c>
      <c r="H26" s="102" t="s">
        <v>84</v>
      </c>
      <c r="I26" s="102"/>
      <c r="J26" s="102"/>
      <c r="K26" s="102"/>
      <c r="L26" s="102"/>
      <c r="M26" s="102"/>
      <c r="N26" s="102"/>
      <c r="O26" s="91">
        <v>2</v>
      </c>
      <c r="P26" s="91">
        <f t="shared" si="0"/>
        <v>0</v>
      </c>
      <c r="Q26" s="97" t="s">
        <v>85</v>
      </c>
    </row>
    <row r="27" ht="61" customHeight="1" spans="1:17">
      <c r="A27" s="91"/>
      <c r="B27" s="110" t="s">
        <v>86</v>
      </c>
      <c r="C27" s="91" t="s">
        <v>52</v>
      </c>
      <c r="D27" s="91" t="s">
        <v>73</v>
      </c>
      <c r="E27" s="91" t="s">
        <v>52</v>
      </c>
      <c r="F27" s="91">
        <v>2</v>
      </c>
      <c r="G27" s="92" t="s">
        <v>73</v>
      </c>
      <c r="H27" s="108" t="s">
        <v>87</v>
      </c>
      <c r="I27" s="120"/>
      <c r="J27" s="120"/>
      <c r="K27" s="120"/>
      <c r="L27" s="120"/>
      <c r="M27" s="120"/>
      <c r="N27" s="121"/>
      <c r="O27" s="91">
        <v>2</v>
      </c>
      <c r="P27" s="91">
        <f t="shared" si="0"/>
        <v>0</v>
      </c>
      <c r="Q27" s="97" t="s">
        <v>88</v>
      </c>
    </row>
    <row r="28" ht="42.75" spans="1:17">
      <c r="A28" s="91"/>
      <c r="B28" s="107" t="s">
        <v>89</v>
      </c>
      <c r="C28" s="91" t="s">
        <v>20</v>
      </c>
      <c r="D28" s="91">
        <v>30</v>
      </c>
      <c r="E28" s="91" t="s">
        <v>21</v>
      </c>
      <c r="F28" s="91">
        <v>2</v>
      </c>
      <c r="G28" s="92">
        <v>30</v>
      </c>
      <c r="H28" s="108" t="s">
        <v>90</v>
      </c>
      <c r="I28" s="120"/>
      <c r="J28" s="120"/>
      <c r="K28" s="120"/>
      <c r="L28" s="120"/>
      <c r="M28" s="120"/>
      <c r="N28" s="121"/>
      <c r="O28" s="91">
        <v>2</v>
      </c>
      <c r="P28" s="91">
        <f t="shared" si="0"/>
        <v>0</v>
      </c>
      <c r="Q28" s="97" t="s">
        <v>91</v>
      </c>
    </row>
    <row r="29" ht="85.5" spans="1:17">
      <c r="A29" s="91"/>
      <c r="B29" s="107" t="s">
        <v>92</v>
      </c>
      <c r="C29" s="91" t="s">
        <v>20</v>
      </c>
      <c r="D29" s="91">
        <v>5</v>
      </c>
      <c r="E29" s="91" t="s">
        <v>21</v>
      </c>
      <c r="F29" s="91">
        <v>2</v>
      </c>
      <c r="G29" s="111">
        <v>-0.0546</v>
      </c>
      <c r="H29" s="108" t="s">
        <v>93</v>
      </c>
      <c r="I29" s="120"/>
      <c r="J29" s="120"/>
      <c r="K29" s="120"/>
      <c r="L29" s="120"/>
      <c r="M29" s="120"/>
      <c r="N29" s="121"/>
      <c r="O29" s="91">
        <v>0</v>
      </c>
      <c r="P29" s="91">
        <f t="shared" si="0"/>
        <v>2</v>
      </c>
      <c r="Q29" s="97" t="s">
        <v>94</v>
      </c>
    </row>
    <row r="30" ht="42.75" spans="1:17">
      <c r="A30" s="91"/>
      <c r="B30" s="107" t="s">
        <v>95</v>
      </c>
      <c r="C30" s="91" t="s">
        <v>52</v>
      </c>
      <c r="D30" s="91" t="s">
        <v>96</v>
      </c>
      <c r="E30" s="91" t="s">
        <v>52</v>
      </c>
      <c r="F30" s="91">
        <v>2</v>
      </c>
      <c r="G30" s="92" t="s">
        <v>96</v>
      </c>
      <c r="H30" s="108" t="s">
        <v>97</v>
      </c>
      <c r="I30" s="120"/>
      <c r="J30" s="120"/>
      <c r="K30" s="120"/>
      <c r="L30" s="120"/>
      <c r="M30" s="120"/>
      <c r="N30" s="121"/>
      <c r="O30" s="91">
        <v>2</v>
      </c>
      <c r="P30" s="91">
        <f t="shared" si="0"/>
        <v>0</v>
      </c>
      <c r="Q30" s="97" t="s">
        <v>98</v>
      </c>
    </row>
    <row r="31" s="2" customFormat="1" ht="43" customHeight="1" spans="1:17">
      <c r="A31" s="91"/>
      <c r="B31" s="91" t="s">
        <v>47</v>
      </c>
      <c r="C31" s="91"/>
      <c r="D31" s="91"/>
      <c r="E31" s="91"/>
      <c r="F31" s="91">
        <v>30</v>
      </c>
      <c r="G31" s="91"/>
      <c r="H31" s="91"/>
      <c r="I31" s="91"/>
      <c r="J31" s="91"/>
      <c r="K31" s="91"/>
      <c r="L31" s="91"/>
      <c r="M31" s="91"/>
      <c r="N31" s="91"/>
      <c r="O31" s="91">
        <f>SUM(O22:O30)</f>
        <v>25</v>
      </c>
      <c r="P31" s="91">
        <f t="shared" si="0"/>
        <v>5</v>
      </c>
      <c r="Q31" s="97" t="s">
        <v>99</v>
      </c>
    </row>
    <row r="32" s="2" customFormat="1" ht="40" customHeight="1" spans="1:17">
      <c r="A32" s="91" t="s">
        <v>100</v>
      </c>
      <c r="B32" s="91"/>
      <c r="C32" s="91"/>
      <c r="D32" s="91"/>
      <c r="E32" s="91"/>
      <c r="F32" s="91">
        <f>F15+F19+F21+F31</f>
        <v>100</v>
      </c>
      <c r="G32" s="90"/>
      <c r="H32" s="90"/>
      <c r="I32" s="90"/>
      <c r="J32" s="90"/>
      <c r="K32" s="90"/>
      <c r="L32" s="90"/>
      <c r="M32" s="90"/>
      <c r="N32" s="90"/>
      <c r="O32" s="90">
        <f>O15+O19+O21+O31</f>
        <v>85.4</v>
      </c>
      <c r="P32" s="91">
        <f t="shared" si="0"/>
        <v>14.6</v>
      </c>
      <c r="Q32" s="97" t="s">
        <v>101</v>
      </c>
    </row>
    <row r="59" spans="2:2">
      <c r="B59" s="112">
        <v>93024460</v>
      </c>
    </row>
    <row r="60" spans="2:2">
      <c r="B60" s="112">
        <v>71524460</v>
      </c>
    </row>
    <row r="61" spans="2:2">
      <c r="B61" s="112">
        <f>B59-B60</f>
        <v>21500000</v>
      </c>
    </row>
  </sheetData>
  <mergeCells count="45">
    <mergeCell ref="B3:Q3"/>
    <mergeCell ref="B4:E4"/>
    <mergeCell ref="F4:J4"/>
    <mergeCell ref="K4:Q4"/>
    <mergeCell ref="B5:E5"/>
    <mergeCell ref="F5:J5"/>
    <mergeCell ref="K5:Q5"/>
    <mergeCell ref="H6:N6"/>
    <mergeCell ref="H7:N7"/>
    <mergeCell ref="H8:N8"/>
    <mergeCell ref="H9:N9"/>
    <mergeCell ref="H10:N10"/>
    <mergeCell ref="H11:N11"/>
    <mergeCell ref="H12:N12"/>
    <mergeCell ref="H13:N13"/>
    <mergeCell ref="H14:N14"/>
    <mergeCell ref="B15:E15"/>
    <mergeCell ref="H15:N15"/>
    <mergeCell ref="H16:N16"/>
    <mergeCell ref="H17:N17"/>
    <mergeCell ref="H18:N18"/>
    <mergeCell ref="B19:E19"/>
    <mergeCell ref="H19:N19"/>
    <mergeCell ref="H20:N20"/>
    <mergeCell ref="B21:E21"/>
    <mergeCell ref="H21:N21"/>
    <mergeCell ref="H22:N22"/>
    <mergeCell ref="H23:N23"/>
    <mergeCell ref="H24:N24"/>
    <mergeCell ref="H25:N25"/>
    <mergeCell ref="H26:N26"/>
    <mergeCell ref="H27:N27"/>
    <mergeCell ref="H28:N28"/>
    <mergeCell ref="H29:N29"/>
    <mergeCell ref="H30:N30"/>
    <mergeCell ref="B31:E31"/>
    <mergeCell ref="G31:N31"/>
    <mergeCell ref="A32:E32"/>
    <mergeCell ref="G32:N32"/>
    <mergeCell ref="A4:A5"/>
    <mergeCell ref="A7:A15"/>
    <mergeCell ref="A16:A19"/>
    <mergeCell ref="A20:A21"/>
    <mergeCell ref="A22:A31"/>
    <mergeCell ref="A1:Q2"/>
  </mergeCells>
  <pageMargins left="0.751388888888889" right="0.751388888888889" top="1" bottom="1" header="0.5" footer="0.5"/>
  <pageSetup paperSize="9" scale="70" fitToHeight="0"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5"/>
  <sheetViews>
    <sheetView topLeftCell="A55" workbookViewId="0">
      <selection activeCell="D61" sqref="D61"/>
    </sheetView>
  </sheetViews>
  <sheetFormatPr defaultColWidth="8.90833333333333" defaultRowHeight="13.5"/>
  <cols>
    <col min="1" max="1" width="13.45" customWidth="1"/>
    <col min="2" max="2" width="38.0916666666667" customWidth="1"/>
    <col min="3" max="3" width="17.175" customWidth="1"/>
    <col min="4" max="4" width="10.6333333333333" customWidth="1"/>
    <col min="5" max="5" width="12.9083333333333"/>
    <col min="6" max="6" width="9.45"/>
  </cols>
  <sheetData>
    <row r="1" spans="1:1">
      <c r="A1">
        <f>(96.3+96.3+98.15+98.15+96.3+98.15+98.15+98.15+96.3+98.15)/10</f>
        <v>97.41</v>
      </c>
    </row>
    <row r="2" ht="14.4" customHeight="1" spans="1:1">
      <c r="A2">
        <f>(100+98.18+98.18+100+96.36+100+100+100+100)/9</f>
        <v>99.1911111111111</v>
      </c>
    </row>
    <row r="5" ht="14.25"/>
    <row r="6" ht="15" spans="1:4">
      <c r="A6" s="54" t="s">
        <v>102</v>
      </c>
      <c r="B6" s="55" t="s">
        <v>103</v>
      </c>
      <c r="C6" s="55" t="s">
        <v>104</v>
      </c>
      <c r="D6" s="55" t="s">
        <v>105</v>
      </c>
    </row>
    <row r="7" ht="15" spans="1:4">
      <c r="A7" s="56" t="s">
        <v>18</v>
      </c>
      <c r="B7" s="57">
        <v>44</v>
      </c>
      <c r="C7" s="57">
        <v>36.4</v>
      </c>
      <c r="D7" s="58">
        <f>C7/B7</f>
        <v>0.827272727272727</v>
      </c>
    </row>
    <row r="8" ht="17.15" customHeight="1" spans="1:4">
      <c r="A8" s="56" t="s">
        <v>49</v>
      </c>
      <c r="B8" s="57">
        <v>16</v>
      </c>
      <c r="C8" s="57">
        <v>16</v>
      </c>
      <c r="D8" s="58">
        <f>C8/B8</f>
        <v>1</v>
      </c>
    </row>
    <row r="9" ht="15" spans="1:4">
      <c r="A9" s="56" t="s">
        <v>64</v>
      </c>
      <c r="B9" s="57">
        <v>10</v>
      </c>
      <c r="C9" s="57">
        <v>8</v>
      </c>
      <c r="D9" s="58">
        <f>C9/B9</f>
        <v>0.8</v>
      </c>
    </row>
    <row r="10" ht="15" spans="1:4">
      <c r="A10" s="56" t="s">
        <v>68</v>
      </c>
      <c r="B10" s="57">
        <v>30</v>
      </c>
      <c r="C10" s="57">
        <v>25</v>
      </c>
      <c r="D10" s="58">
        <f>C10/B10</f>
        <v>0.833333333333333</v>
      </c>
    </row>
    <row r="11" ht="15" spans="1:4">
      <c r="A11" s="59" t="s">
        <v>100</v>
      </c>
      <c r="B11" s="57">
        <v>100</v>
      </c>
      <c r="C11" s="57">
        <v>85.4</v>
      </c>
      <c r="D11" s="58">
        <f>C11/B11</f>
        <v>0.854</v>
      </c>
    </row>
    <row r="21" ht="34.5" spans="1:5">
      <c r="A21" s="12" t="s">
        <v>7</v>
      </c>
      <c r="B21" s="8" t="s">
        <v>8</v>
      </c>
      <c r="C21" s="13" t="s">
        <v>12</v>
      </c>
      <c r="D21" s="11" t="s">
        <v>15</v>
      </c>
      <c r="E21" s="60" t="s">
        <v>106</v>
      </c>
    </row>
    <row r="22" ht="17.25" hidden="1" spans="1:5">
      <c r="A22" s="12" t="s">
        <v>18</v>
      </c>
      <c r="B22" s="19" t="s">
        <v>19</v>
      </c>
      <c r="C22" s="16">
        <v>7</v>
      </c>
      <c r="D22" s="12">
        <v>5</v>
      </c>
      <c r="E22" s="61">
        <f>D22/C22</f>
        <v>0.714285714285714</v>
      </c>
    </row>
    <row r="23" ht="17.25" hidden="1" spans="1:5">
      <c r="A23" s="12"/>
      <c r="B23" s="15" t="s">
        <v>24</v>
      </c>
      <c r="C23" s="16">
        <v>6</v>
      </c>
      <c r="D23" s="12">
        <v>6</v>
      </c>
      <c r="E23" s="61">
        <f t="shared" ref="E23:E33" si="0">D23/C23</f>
        <v>1</v>
      </c>
    </row>
    <row r="24" ht="17.25" hidden="1" spans="1:5">
      <c r="A24" s="12"/>
      <c r="B24" s="15" t="s">
        <v>28</v>
      </c>
      <c r="C24" s="16">
        <v>5</v>
      </c>
      <c r="D24" s="12">
        <v>5</v>
      </c>
      <c r="E24" s="61">
        <f t="shared" si="0"/>
        <v>1</v>
      </c>
    </row>
    <row r="25" ht="17.25" hidden="1" spans="1:5">
      <c r="A25" s="12"/>
      <c r="B25" s="15" t="s">
        <v>31</v>
      </c>
      <c r="C25" s="16">
        <v>5</v>
      </c>
      <c r="D25" s="12">
        <v>2.4</v>
      </c>
      <c r="E25" s="61">
        <f t="shared" si="0"/>
        <v>0.48</v>
      </c>
    </row>
    <row r="26" ht="17.25" hidden="1" spans="1:5">
      <c r="A26" s="12"/>
      <c r="B26" s="15" t="s">
        <v>34</v>
      </c>
      <c r="C26" s="16">
        <v>5</v>
      </c>
      <c r="D26" s="12">
        <v>5</v>
      </c>
      <c r="E26" s="61">
        <f t="shared" si="0"/>
        <v>1</v>
      </c>
    </row>
    <row r="27" ht="17.25" hidden="1" spans="1:5">
      <c r="A27" s="12"/>
      <c r="B27" s="15" t="s">
        <v>38</v>
      </c>
      <c r="C27" s="16">
        <v>5</v>
      </c>
      <c r="D27" s="12">
        <v>3</v>
      </c>
      <c r="E27" s="61">
        <f t="shared" si="0"/>
        <v>0.6</v>
      </c>
    </row>
    <row r="28" ht="17.25" hidden="1" spans="1:5">
      <c r="A28" s="12"/>
      <c r="B28" s="21" t="s">
        <v>41</v>
      </c>
      <c r="C28" s="12">
        <v>6</v>
      </c>
      <c r="D28" s="12">
        <v>5</v>
      </c>
      <c r="E28" s="61">
        <f t="shared" si="0"/>
        <v>0.833333333333333</v>
      </c>
    </row>
    <row r="29" ht="17.25" hidden="1" spans="1:5">
      <c r="A29" s="12"/>
      <c r="B29" s="15" t="s">
        <v>44</v>
      </c>
      <c r="C29" s="16">
        <v>5</v>
      </c>
      <c r="D29" s="16">
        <v>5</v>
      </c>
      <c r="E29" s="61">
        <f t="shared" si="0"/>
        <v>1</v>
      </c>
    </row>
    <row r="30" ht="17.25" hidden="1" spans="1:15">
      <c r="A30" s="12"/>
      <c r="B30" s="62" t="s">
        <v>47</v>
      </c>
      <c r="C30" s="16">
        <v>44</v>
      </c>
      <c r="D30" s="16">
        <v>36.4</v>
      </c>
      <c r="E30" s="61">
        <f t="shared" si="0"/>
        <v>0.827272727272727</v>
      </c>
      <c r="F30" s="63"/>
      <c r="G30" s="16"/>
      <c r="H30" s="64"/>
      <c r="I30" s="80"/>
      <c r="J30" s="80"/>
      <c r="K30" s="80"/>
      <c r="L30" s="80"/>
      <c r="M30" s="80"/>
      <c r="N30" s="81"/>
      <c r="O30" s="16"/>
    </row>
    <row r="31" ht="51.75" spans="1:5">
      <c r="A31" s="14" t="s">
        <v>49</v>
      </c>
      <c r="B31" s="28" t="s">
        <v>50</v>
      </c>
      <c r="C31" s="12">
        <v>5</v>
      </c>
      <c r="D31" s="12">
        <v>5</v>
      </c>
      <c r="E31" s="61">
        <f t="shared" si="0"/>
        <v>1</v>
      </c>
    </row>
    <row r="32" ht="17.25" spans="1:5">
      <c r="A32" s="18"/>
      <c r="B32" s="21" t="s">
        <v>56</v>
      </c>
      <c r="C32" s="12">
        <v>5</v>
      </c>
      <c r="D32" s="12">
        <v>5</v>
      </c>
      <c r="E32" s="61">
        <f t="shared" si="0"/>
        <v>1</v>
      </c>
    </row>
    <row r="33" ht="17.25" spans="1:5">
      <c r="A33" s="18"/>
      <c r="B33" s="21" t="s">
        <v>60</v>
      </c>
      <c r="C33" s="12">
        <v>6</v>
      </c>
      <c r="D33" s="12">
        <v>6</v>
      </c>
      <c r="E33" s="61">
        <f t="shared" si="0"/>
        <v>1</v>
      </c>
    </row>
    <row r="34" ht="17.25" spans="1:15">
      <c r="A34" s="65"/>
      <c r="B34" s="66" t="s">
        <v>47</v>
      </c>
      <c r="C34" s="67">
        <v>16</v>
      </c>
      <c r="D34" s="67">
        <v>16</v>
      </c>
      <c r="E34" s="67"/>
      <c r="F34" s="16">
        <f>SUM(C31:C33)</f>
        <v>16</v>
      </c>
      <c r="G34" s="16"/>
      <c r="H34" s="64"/>
      <c r="I34" s="80"/>
      <c r="J34" s="80"/>
      <c r="K34" s="80"/>
      <c r="L34" s="80"/>
      <c r="M34" s="80"/>
      <c r="N34" s="81"/>
      <c r="O34" s="16">
        <f>SUM(D31:D33)</f>
        <v>16</v>
      </c>
    </row>
    <row r="40" ht="14.25"/>
    <row r="41" ht="15" spans="1:6">
      <c r="A41" s="68" t="s">
        <v>7</v>
      </c>
      <c r="B41" s="69" t="s">
        <v>103</v>
      </c>
      <c r="C41" s="69" t="s">
        <v>8</v>
      </c>
      <c r="D41" s="70" t="s">
        <v>103</v>
      </c>
      <c r="E41" s="70" t="s">
        <v>107</v>
      </c>
      <c r="F41" s="71" t="s">
        <v>106</v>
      </c>
    </row>
    <row r="42" ht="15" spans="1:6">
      <c r="A42" s="72" t="s">
        <v>68</v>
      </c>
      <c r="B42" s="73">
        <v>30</v>
      </c>
      <c r="C42" s="74" t="s">
        <v>69</v>
      </c>
      <c r="D42" s="75">
        <v>8</v>
      </c>
      <c r="E42" s="75">
        <f>评价体系!O22</f>
        <v>8</v>
      </c>
      <c r="F42" s="76">
        <f>E42/D42</f>
        <v>1</v>
      </c>
    </row>
    <row r="43" ht="15" spans="1:6">
      <c r="A43" s="72"/>
      <c r="B43" s="73"/>
      <c r="C43" s="74" t="s">
        <v>72</v>
      </c>
      <c r="D43" s="75">
        <v>6</v>
      </c>
      <c r="E43" s="75">
        <f>评价体系!O23</f>
        <v>6</v>
      </c>
      <c r="F43" s="76">
        <f t="shared" ref="F43:F51" si="1">E43/D43</f>
        <v>1</v>
      </c>
    </row>
    <row r="44" ht="15" spans="1:6">
      <c r="A44" s="72"/>
      <c r="B44" s="73"/>
      <c r="C44" s="74" t="s">
        <v>76</v>
      </c>
      <c r="D44" s="75">
        <v>4</v>
      </c>
      <c r="E44" s="75">
        <f>评价体系!O24</f>
        <v>3</v>
      </c>
      <c r="F44" s="76">
        <f t="shared" si="1"/>
        <v>0.75</v>
      </c>
    </row>
    <row r="45" ht="15" spans="1:6">
      <c r="A45" s="72"/>
      <c r="B45" s="73"/>
      <c r="C45" s="74" t="s">
        <v>80</v>
      </c>
      <c r="D45" s="75">
        <v>2</v>
      </c>
      <c r="E45" s="75">
        <f>评价体系!O25</f>
        <v>0</v>
      </c>
      <c r="F45" s="76">
        <f t="shared" si="1"/>
        <v>0</v>
      </c>
    </row>
    <row r="46" ht="15" spans="1:6">
      <c r="A46" s="72"/>
      <c r="B46" s="73"/>
      <c r="C46" s="74" t="s">
        <v>83</v>
      </c>
      <c r="D46" s="75">
        <v>2</v>
      </c>
      <c r="E46" s="75">
        <f>评价体系!O26</f>
        <v>2</v>
      </c>
      <c r="F46" s="76">
        <f t="shared" si="1"/>
        <v>1</v>
      </c>
    </row>
    <row r="47" ht="15" spans="1:6">
      <c r="A47" s="72"/>
      <c r="B47" s="73"/>
      <c r="C47" s="74" t="s">
        <v>86</v>
      </c>
      <c r="D47" s="75">
        <v>2</v>
      </c>
      <c r="E47" s="75">
        <f>评价体系!O27</f>
        <v>2</v>
      </c>
      <c r="F47" s="76">
        <f t="shared" si="1"/>
        <v>1</v>
      </c>
    </row>
    <row r="48" ht="15" spans="1:6">
      <c r="A48" s="72"/>
      <c r="B48" s="73"/>
      <c r="C48" s="74" t="s">
        <v>89</v>
      </c>
      <c r="D48" s="75">
        <v>2</v>
      </c>
      <c r="E48" s="75">
        <f>评价体系!O28</f>
        <v>2</v>
      </c>
      <c r="F48" s="76">
        <f t="shared" si="1"/>
        <v>1</v>
      </c>
    </row>
    <row r="49" ht="15" spans="1:6">
      <c r="A49" s="72"/>
      <c r="B49" s="73"/>
      <c r="C49" s="74" t="s">
        <v>92</v>
      </c>
      <c r="D49" s="75">
        <v>2</v>
      </c>
      <c r="E49" s="75">
        <f>评价体系!O29</f>
        <v>0</v>
      </c>
      <c r="F49" s="76">
        <f t="shared" si="1"/>
        <v>0</v>
      </c>
    </row>
    <row r="50" ht="15" spans="1:6">
      <c r="A50" s="72"/>
      <c r="B50" s="73"/>
      <c r="C50" s="74" t="s">
        <v>95</v>
      </c>
      <c r="D50" s="75">
        <v>2</v>
      </c>
      <c r="E50" s="75">
        <f>评价体系!O30</f>
        <v>2</v>
      </c>
      <c r="F50" s="76">
        <f t="shared" si="1"/>
        <v>1</v>
      </c>
    </row>
    <row r="51" ht="15" spans="1:6">
      <c r="A51" s="72"/>
      <c r="B51" s="73"/>
      <c r="C51" s="74" t="s">
        <v>47</v>
      </c>
      <c r="D51" s="75">
        <v>30</v>
      </c>
      <c r="E51" s="75">
        <f>SUM(E42:E50)</f>
        <v>25</v>
      </c>
      <c r="F51" s="76">
        <f t="shared" si="1"/>
        <v>0.833333333333333</v>
      </c>
    </row>
    <row r="59" ht="14.25"/>
    <row r="60" ht="15" spans="1:4">
      <c r="A60" s="54" t="s">
        <v>102</v>
      </c>
      <c r="B60" s="77" t="s">
        <v>103</v>
      </c>
      <c r="C60" s="55" t="s">
        <v>104</v>
      </c>
      <c r="D60" s="55" t="s">
        <v>105</v>
      </c>
    </row>
    <row r="61" ht="15" spans="1:4">
      <c r="A61" s="56" t="s">
        <v>18</v>
      </c>
      <c r="B61" s="78">
        <v>44</v>
      </c>
      <c r="C61" s="78">
        <v>36.4</v>
      </c>
      <c r="D61" s="79">
        <v>0.8273</v>
      </c>
    </row>
    <row r="62" ht="15" spans="1:4">
      <c r="A62" s="56" t="s">
        <v>49</v>
      </c>
      <c r="B62" s="78">
        <v>16</v>
      </c>
      <c r="C62" s="78">
        <v>16</v>
      </c>
      <c r="D62" s="79">
        <v>1</v>
      </c>
    </row>
    <row r="63" ht="15" spans="1:4">
      <c r="A63" s="56" t="s">
        <v>64</v>
      </c>
      <c r="B63" s="78">
        <v>10</v>
      </c>
      <c r="C63" s="78">
        <v>8</v>
      </c>
      <c r="D63" s="79">
        <v>0.8</v>
      </c>
    </row>
    <row r="64" ht="15" spans="1:4">
      <c r="A64" s="56" t="s">
        <v>68</v>
      </c>
      <c r="B64" s="78">
        <v>30</v>
      </c>
      <c r="C64" s="78">
        <v>26</v>
      </c>
      <c r="D64" s="79">
        <f>C64/B64</f>
        <v>0.866666666666667</v>
      </c>
    </row>
    <row r="65" ht="15" spans="1:4">
      <c r="A65" s="59" t="s">
        <v>100</v>
      </c>
      <c r="B65" s="78">
        <v>100</v>
      </c>
      <c r="C65" s="78">
        <v>85.4</v>
      </c>
      <c r="D65" s="79">
        <v>0.854</v>
      </c>
    </row>
    <row r="68" ht="14.25"/>
    <row r="69" s="53" customFormat="1" ht="15" spans="1:4">
      <c r="A69" s="82" t="s">
        <v>108</v>
      </c>
      <c r="B69" s="83" t="s">
        <v>102</v>
      </c>
      <c r="C69" s="83" t="s">
        <v>109</v>
      </c>
      <c r="D69" s="83" t="s">
        <v>110</v>
      </c>
    </row>
    <row r="70" ht="15" spans="1:4">
      <c r="A70" s="84">
        <v>1</v>
      </c>
      <c r="B70" s="85" t="s">
        <v>111</v>
      </c>
      <c r="C70" s="86">
        <v>313600</v>
      </c>
      <c r="D70" s="87">
        <f>C70/C75</f>
        <v>0.000795781892790667</v>
      </c>
    </row>
    <row r="71" ht="15" spans="1:4">
      <c r="A71" s="84">
        <v>2</v>
      </c>
      <c r="B71" s="85" t="s">
        <v>112</v>
      </c>
      <c r="C71" s="86">
        <v>303606477.75</v>
      </c>
      <c r="D71" s="87">
        <f>C71/C75</f>
        <v>0.770422632421564</v>
      </c>
    </row>
    <row r="72" ht="15" spans="1:4">
      <c r="A72" s="84">
        <v>3</v>
      </c>
      <c r="B72" s="85" t="s">
        <v>113</v>
      </c>
      <c r="C72" s="86">
        <v>88006650.41</v>
      </c>
      <c r="D72" s="87">
        <f>C72/C75</f>
        <v>0.223323019264784</v>
      </c>
    </row>
    <row r="73" ht="15" spans="1:4">
      <c r="A73" s="84">
        <v>4</v>
      </c>
      <c r="B73" s="85" t="s">
        <v>114</v>
      </c>
      <c r="C73" s="86">
        <v>49900</v>
      </c>
      <c r="D73" s="87">
        <f>C73/C75</f>
        <v>0.000126624733578617</v>
      </c>
    </row>
    <row r="74" ht="15" spans="1:4">
      <c r="A74" s="84">
        <v>5</v>
      </c>
      <c r="B74" s="85" t="s">
        <v>115</v>
      </c>
      <c r="C74" s="86">
        <v>2101200</v>
      </c>
      <c r="D74" s="87">
        <f>C74/C75</f>
        <v>0.00533194168728236</v>
      </c>
    </row>
    <row r="75" ht="15" spans="1:4">
      <c r="A75" s="84" t="s">
        <v>100</v>
      </c>
      <c r="B75" s="84"/>
      <c r="C75" s="88">
        <f>SUM(C70:C74)</f>
        <v>394077828.16</v>
      </c>
      <c r="D75" s="87">
        <f>SUM(D70:D74)</f>
        <v>1</v>
      </c>
    </row>
  </sheetData>
  <mergeCells count="7">
    <mergeCell ref="H30:N30"/>
    <mergeCell ref="H34:N34"/>
    <mergeCell ref="A75:B75"/>
    <mergeCell ref="A22:A30"/>
    <mergeCell ref="A31:A34"/>
    <mergeCell ref="A42:A51"/>
    <mergeCell ref="B42:B51"/>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35"/>
  <sheetViews>
    <sheetView topLeftCell="B1" workbookViewId="0">
      <selection activeCell="E38" sqref="E38"/>
    </sheetView>
  </sheetViews>
  <sheetFormatPr defaultColWidth="9" defaultRowHeight="13.5"/>
  <cols>
    <col min="1" max="1" width="16.55" style="3" customWidth="1"/>
    <col min="2" max="2" width="44.175" style="3" customWidth="1"/>
    <col min="3" max="3" width="6.35833333333333" style="4" customWidth="1"/>
    <col min="4" max="4" width="8.725" style="4" customWidth="1"/>
    <col min="5" max="5" width="6.26666666666667" style="4" customWidth="1"/>
    <col min="6" max="6" width="6.45" style="4" customWidth="1"/>
    <col min="7" max="7" width="7.725" style="4" customWidth="1"/>
    <col min="8" max="8" width="7.725" style="3" customWidth="1"/>
    <col min="9" max="9" width="8.63333333333333" style="3" customWidth="1"/>
    <col min="10" max="12" width="5.90833333333333" style="3" customWidth="1"/>
    <col min="13" max="13" width="7.35833333333333" style="3" customWidth="1"/>
    <col min="14" max="14" width="9.63333333333333" style="3" customWidth="1"/>
    <col min="15" max="15" width="7.63333333333333" style="3" customWidth="1"/>
    <col min="16" max="16" width="0.0916666666666667" style="3" customWidth="1"/>
    <col min="17" max="17" width="6.90833333333333" style="3" hidden="1" customWidth="1"/>
    <col min="18" max="20" width="9" style="3" hidden="1" customWidth="1"/>
    <col min="21" max="21" width="2.90833333333333" style="3" hidden="1" customWidth="1"/>
    <col min="22" max="22" width="40.3583333333333" style="3" customWidth="1"/>
    <col min="23" max="24" width="12.9083333333333" style="3"/>
    <col min="25" max="16384" width="9" style="3"/>
  </cols>
  <sheetData>
    <row r="1" ht="27" spans="1:22">
      <c r="A1" s="5" t="s">
        <v>0</v>
      </c>
      <c r="B1" s="5"/>
      <c r="C1" s="5"/>
      <c r="D1" s="5"/>
      <c r="E1" s="5"/>
      <c r="F1" s="5"/>
      <c r="G1" s="5"/>
      <c r="H1" s="5"/>
      <c r="I1" s="5"/>
      <c r="J1" s="5"/>
      <c r="K1" s="5"/>
      <c r="L1" s="5"/>
      <c r="M1" s="5"/>
      <c r="N1" s="5"/>
      <c r="O1" s="5"/>
      <c r="V1" s="1"/>
    </row>
    <row r="2" ht="16.5" spans="1:6">
      <c r="A2" s="6"/>
      <c r="B2" s="6"/>
      <c r="C2" s="7"/>
      <c r="D2" s="7"/>
      <c r="E2" s="7"/>
      <c r="F2" s="7"/>
    </row>
    <row r="3" ht="22" customHeight="1" spans="1:15">
      <c r="A3" s="8" t="s">
        <v>1</v>
      </c>
      <c r="B3" s="9" t="s">
        <v>2</v>
      </c>
      <c r="C3" s="10"/>
      <c r="D3" s="10"/>
      <c r="E3" s="10"/>
      <c r="F3" s="10"/>
      <c r="G3" s="25"/>
      <c r="H3" s="10"/>
      <c r="I3" s="10"/>
      <c r="J3" s="10"/>
      <c r="K3" s="10"/>
      <c r="L3" s="10"/>
      <c r="M3" s="10"/>
      <c r="N3" s="10"/>
      <c r="O3" s="35"/>
    </row>
    <row r="4" ht="50" customHeight="1" spans="1:15">
      <c r="A4" s="11" t="s">
        <v>3</v>
      </c>
      <c r="B4" s="11" t="s">
        <v>4</v>
      </c>
      <c r="C4" s="12"/>
      <c r="D4" s="12"/>
      <c r="E4" s="12"/>
      <c r="F4" s="12" t="s">
        <v>5</v>
      </c>
      <c r="G4" s="12"/>
      <c r="H4" s="12"/>
      <c r="I4" s="12"/>
      <c r="J4" s="12"/>
      <c r="K4" s="12" t="s">
        <v>6</v>
      </c>
      <c r="L4" s="12"/>
      <c r="M4" s="12"/>
      <c r="N4" s="12"/>
      <c r="O4" s="12"/>
    </row>
    <row r="5" ht="22" customHeight="1" spans="1:15">
      <c r="A5" s="11"/>
      <c r="B5" s="12">
        <v>118457.64</v>
      </c>
      <c r="C5" s="12"/>
      <c r="D5" s="12"/>
      <c r="E5" s="12"/>
      <c r="F5" s="12">
        <v>118457.64</v>
      </c>
      <c r="G5" s="12"/>
      <c r="H5" s="12"/>
      <c r="I5" s="12"/>
      <c r="J5" s="12"/>
      <c r="K5" s="36">
        <v>1</v>
      </c>
      <c r="L5" s="12"/>
      <c r="M5" s="12"/>
      <c r="N5" s="12"/>
      <c r="O5" s="12"/>
    </row>
    <row r="6" ht="22" customHeight="1" spans="1:15">
      <c r="A6" s="11" t="s">
        <v>116</v>
      </c>
      <c r="B6" s="8" t="s">
        <v>117</v>
      </c>
      <c r="C6" s="8"/>
      <c r="D6" s="8"/>
      <c r="E6" s="8"/>
      <c r="F6" s="8"/>
      <c r="G6" s="8"/>
      <c r="H6" s="12" t="s">
        <v>118</v>
      </c>
      <c r="I6" s="12"/>
      <c r="J6" s="12"/>
      <c r="K6" s="12"/>
      <c r="L6" s="12"/>
      <c r="M6" s="12"/>
      <c r="N6" s="12"/>
      <c r="O6" s="12"/>
    </row>
    <row r="7" ht="14" customHeight="1" spans="1:15">
      <c r="A7" s="11"/>
      <c r="B7" s="12"/>
      <c r="C7" s="12"/>
      <c r="D7" s="12"/>
      <c r="E7" s="12"/>
      <c r="F7" s="12"/>
      <c r="G7" s="12"/>
      <c r="H7" s="12"/>
      <c r="I7" s="12"/>
      <c r="J7" s="12"/>
      <c r="K7" s="12"/>
      <c r="L7" s="12"/>
      <c r="M7" s="12"/>
      <c r="N7" s="12"/>
      <c r="O7" s="12"/>
    </row>
    <row r="8" ht="16" customHeight="1" spans="1:15">
      <c r="A8" s="11"/>
      <c r="B8" s="12"/>
      <c r="C8" s="12"/>
      <c r="D8" s="12"/>
      <c r="E8" s="12"/>
      <c r="F8" s="12"/>
      <c r="G8" s="12"/>
      <c r="H8" s="12"/>
      <c r="I8" s="12"/>
      <c r="J8" s="12"/>
      <c r="K8" s="12"/>
      <c r="L8" s="12"/>
      <c r="M8" s="12"/>
      <c r="N8" s="12"/>
      <c r="O8" s="12"/>
    </row>
    <row r="9" spans="1:15">
      <c r="A9" s="11"/>
      <c r="B9" s="12"/>
      <c r="C9" s="12"/>
      <c r="D9" s="12"/>
      <c r="E9" s="12"/>
      <c r="F9" s="12"/>
      <c r="G9" s="12"/>
      <c r="H9" s="12"/>
      <c r="I9" s="12"/>
      <c r="J9" s="12"/>
      <c r="K9" s="12"/>
      <c r="L9" s="12"/>
      <c r="M9" s="12"/>
      <c r="N9" s="12"/>
      <c r="O9" s="12"/>
    </row>
    <row r="10" ht="34" customHeight="1" spans="1:22">
      <c r="A10" s="12" t="s">
        <v>7</v>
      </c>
      <c r="B10" s="8" t="s">
        <v>8</v>
      </c>
      <c r="C10" s="13" t="s">
        <v>9</v>
      </c>
      <c r="D10" s="8" t="s">
        <v>10</v>
      </c>
      <c r="E10" s="13" t="s">
        <v>11</v>
      </c>
      <c r="F10" s="13" t="s">
        <v>12</v>
      </c>
      <c r="G10" s="11" t="s">
        <v>13</v>
      </c>
      <c r="H10" s="12" t="s">
        <v>14</v>
      </c>
      <c r="I10" s="12"/>
      <c r="J10" s="12"/>
      <c r="K10" s="12"/>
      <c r="L10" s="12"/>
      <c r="M10" s="12"/>
      <c r="N10" s="12"/>
      <c r="O10" s="11" t="s">
        <v>15</v>
      </c>
      <c r="V10" s="3" t="s">
        <v>119</v>
      </c>
    </row>
    <row r="11" ht="107" customHeight="1" spans="1:22">
      <c r="A11" s="14" t="s">
        <v>18</v>
      </c>
      <c r="B11" s="19" t="s">
        <v>19</v>
      </c>
      <c r="C11" s="16" t="s">
        <v>20</v>
      </c>
      <c r="D11" s="16">
        <v>80</v>
      </c>
      <c r="E11" s="16" t="s">
        <v>21</v>
      </c>
      <c r="F11" s="16">
        <v>7</v>
      </c>
      <c r="G11" s="16">
        <v>89.57</v>
      </c>
      <c r="H11" s="17" t="s">
        <v>22</v>
      </c>
      <c r="I11" s="37"/>
      <c r="J11" s="37"/>
      <c r="K11" s="37"/>
      <c r="L11" s="37"/>
      <c r="M11" s="37"/>
      <c r="N11" s="37"/>
      <c r="O11" s="21">
        <v>5</v>
      </c>
      <c r="V11" s="47" t="s">
        <v>120</v>
      </c>
    </row>
    <row r="12" ht="38" customHeight="1" spans="1:22">
      <c r="A12" s="18"/>
      <c r="B12" s="15" t="s">
        <v>24</v>
      </c>
      <c r="C12" s="16" t="s">
        <v>25</v>
      </c>
      <c r="D12" s="16">
        <v>100</v>
      </c>
      <c r="E12" s="16" t="s">
        <v>21</v>
      </c>
      <c r="F12" s="16">
        <v>6</v>
      </c>
      <c r="G12" s="16">
        <v>100</v>
      </c>
      <c r="H12" s="17" t="s">
        <v>26</v>
      </c>
      <c r="I12" s="37"/>
      <c r="J12" s="37"/>
      <c r="K12" s="37"/>
      <c r="L12" s="37"/>
      <c r="M12" s="37"/>
      <c r="N12" s="37"/>
      <c r="O12" s="21">
        <v>6</v>
      </c>
      <c r="V12" s="3" t="s">
        <v>121</v>
      </c>
    </row>
    <row r="13" ht="72" customHeight="1" spans="1:22">
      <c r="A13" s="18"/>
      <c r="B13" s="15" t="s">
        <v>28</v>
      </c>
      <c r="C13" s="16" t="s">
        <v>20</v>
      </c>
      <c r="D13" s="16">
        <v>30</v>
      </c>
      <c r="E13" s="16" t="s">
        <v>21</v>
      </c>
      <c r="F13" s="16">
        <v>5</v>
      </c>
      <c r="G13" s="50">
        <v>37.37</v>
      </c>
      <c r="H13" s="20" t="s">
        <v>29</v>
      </c>
      <c r="I13" s="38"/>
      <c r="J13" s="38"/>
      <c r="K13" s="38"/>
      <c r="L13" s="38"/>
      <c r="M13" s="38"/>
      <c r="N13" s="39"/>
      <c r="O13" s="21">
        <v>5</v>
      </c>
      <c r="V13" s="47" t="s">
        <v>122</v>
      </c>
    </row>
    <row r="14" ht="72" customHeight="1" spans="1:23">
      <c r="A14" s="18"/>
      <c r="B14" s="15" t="s">
        <v>31</v>
      </c>
      <c r="C14" s="16" t="s">
        <v>25</v>
      </c>
      <c r="D14" s="16">
        <v>100</v>
      </c>
      <c r="E14" s="16" t="s">
        <v>21</v>
      </c>
      <c r="F14" s="16">
        <v>5</v>
      </c>
      <c r="G14" s="16">
        <v>48.04</v>
      </c>
      <c r="H14" s="20" t="s">
        <v>32</v>
      </c>
      <c r="I14" s="38"/>
      <c r="J14" s="38"/>
      <c r="K14" s="38"/>
      <c r="L14" s="38"/>
      <c r="M14" s="38"/>
      <c r="N14" s="39"/>
      <c r="O14" s="21">
        <v>2.4</v>
      </c>
      <c r="V14" s="47" t="s">
        <v>123</v>
      </c>
      <c r="W14" s="51"/>
    </row>
    <row r="15" ht="72" customHeight="1" spans="1:22">
      <c r="A15" s="18"/>
      <c r="B15" s="15" t="s">
        <v>34</v>
      </c>
      <c r="C15" s="16" t="s">
        <v>20</v>
      </c>
      <c r="D15" s="16">
        <v>500</v>
      </c>
      <c r="E15" s="16" t="s">
        <v>35</v>
      </c>
      <c r="F15" s="16">
        <v>5</v>
      </c>
      <c r="G15" s="12">
        <v>840</v>
      </c>
      <c r="H15" s="17" t="s">
        <v>36</v>
      </c>
      <c r="I15" s="17"/>
      <c r="J15" s="17"/>
      <c r="K15" s="17"/>
      <c r="L15" s="17"/>
      <c r="M15" s="17"/>
      <c r="N15" s="17"/>
      <c r="O15" s="21">
        <v>5</v>
      </c>
      <c r="V15" s="47" t="s">
        <v>122</v>
      </c>
    </row>
    <row r="16" ht="72" customHeight="1" spans="1:22">
      <c r="A16" s="18"/>
      <c r="B16" s="15" t="s">
        <v>38</v>
      </c>
      <c r="C16" s="16" t="s">
        <v>20</v>
      </c>
      <c r="D16" s="16">
        <v>20</v>
      </c>
      <c r="E16" s="16" t="s">
        <v>21</v>
      </c>
      <c r="F16" s="16">
        <v>5</v>
      </c>
      <c r="G16" s="16">
        <v>12.14</v>
      </c>
      <c r="H16" s="22" t="s">
        <v>39</v>
      </c>
      <c r="I16" s="31"/>
      <c r="J16" s="31"/>
      <c r="K16" s="31"/>
      <c r="L16" s="31"/>
      <c r="M16" s="31"/>
      <c r="N16" s="31"/>
      <c r="O16" s="21">
        <v>3</v>
      </c>
      <c r="V16" s="52" t="s">
        <v>124</v>
      </c>
    </row>
    <row r="17" ht="57" customHeight="1" spans="1:22">
      <c r="A17" s="18"/>
      <c r="B17" s="21" t="s">
        <v>41</v>
      </c>
      <c r="C17" s="12" t="s">
        <v>20</v>
      </c>
      <c r="D17" s="12">
        <v>30</v>
      </c>
      <c r="E17" s="16" t="s">
        <v>21</v>
      </c>
      <c r="F17" s="12">
        <v>6</v>
      </c>
      <c r="G17" s="12">
        <v>27.41</v>
      </c>
      <c r="H17" s="22" t="s">
        <v>42</v>
      </c>
      <c r="I17" s="31"/>
      <c r="J17" s="31"/>
      <c r="K17" s="31"/>
      <c r="L17" s="31"/>
      <c r="M17" s="31"/>
      <c r="N17" s="31"/>
      <c r="O17" s="21">
        <v>5</v>
      </c>
      <c r="V17" s="49" t="s">
        <v>125</v>
      </c>
    </row>
    <row r="18" s="1" customFormat="1" ht="51" customHeight="1" spans="1:22">
      <c r="A18" s="23"/>
      <c r="B18" s="15" t="s">
        <v>44</v>
      </c>
      <c r="C18" s="16" t="s">
        <v>25</v>
      </c>
      <c r="D18" s="16">
        <v>100</v>
      </c>
      <c r="E18" s="16" t="s">
        <v>21</v>
      </c>
      <c r="F18" s="16">
        <v>5</v>
      </c>
      <c r="G18" s="16">
        <v>100</v>
      </c>
      <c r="H18" s="20" t="s">
        <v>45</v>
      </c>
      <c r="I18" s="38"/>
      <c r="J18" s="38"/>
      <c r="K18" s="38"/>
      <c r="L18" s="38"/>
      <c r="M18" s="38"/>
      <c r="N18" s="39"/>
      <c r="O18" s="15">
        <v>5</v>
      </c>
      <c r="V18" s="49" t="s">
        <v>126</v>
      </c>
    </row>
    <row r="19" ht="78" customHeight="1" spans="1:22">
      <c r="A19" s="12" t="s">
        <v>49</v>
      </c>
      <c r="B19" s="28" t="s">
        <v>50</v>
      </c>
      <c r="C19" s="12" t="s">
        <v>20</v>
      </c>
      <c r="D19" s="11" t="s">
        <v>51</v>
      </c>
      <c r="E19" s="12" t="s">
        <v>52</v>
      </c>
      <c r="F19" s="12">
        <v>5</v>
      </c>
      <c r="G19" s="12"/>
      <c r="H19" s="22" t="s">
        <v>54</v>
      </c>
      <c r="I19" s="22"/>
      <c r="J19" s="22"/>
      <c r="K19" s="22"/>
      <c r="L19" s="22"/>
      <c r="M19" s="22"/>
      <c r="N19" s="22"/>
      <c r="O19" s="21">
        <v>5</v>
      </c>
      <c r="V19" s="52" t="s">
        <v>127</v>
      </c>
    </row>
    <row r="20" ht="71" customHeight="1" spans="1:22">
      <c r="A20" s="12"/>
      <c r="B20" s="21" t="s">
        <v>56</v>
      </c>
      <c r="C20" s="12" t="s">
        <v>52</v>
      </c>
      <c r="D20" s="11" t="s">
        <v>57</v>
      </c>
      <c r="E20" s="12" t="s">
        <v>52</v>
      </c>
      <c r="F20" s="12">
        <v>5</v>
      </c>
      <c r="G20" s="12"/>
      <c r="H20" s="29" t="s">
        <v>128</v>
      </c>
      <c r="I20" s="43"/>
      <c r="J20" s="43"/>
      <c r="K20" s="43"/>
      <c r="L20" s="43"/>
      <c r="M20" s="43"/>
      <c r="N20" s="44"/>
      <c r="O20" s="21">
        <v>5</v>
      </c>
      <c r="V20" s="3" t="s">
        <v>129</v>
      </c>
    </row>
    <row r="21" ht="54" customHeight="1" spans="1:22">
      <c r="A21" s="12"/>
      <c r="B21" s="21" t="s">
        <v>60</v>
      </c>
      <c r="C21" s="12" t="s">
        <v>20</v>
      </c>
      <c r="D21" s="11">
        <v>10</v>
      </c>
      <c r="E21" s="12" t="s">
        <v>21</v>
      </c>
      <c r="F21" s="12">
        <v>6</v>
      </c>
      <c r="G21" s="12">
        <v>26.67</v>
      </c>
      <c r="H21" s="22" t="s">
        <v>61</v>
      </c>
      <c r="I21" s="22"/>
      <c r="J21" s="22"/>
      <c r="K21" s="22"/>
      <c r="L21" s="22"/>
      <c r="M21" s="22"/>
      <c r="N21" s="22"/>
      <c r="O21" s="21">
        <v>6</v>
      </c>
      <c r="V21" s="47" t="s">
        <v>130</v>
      </c>
    </row>
    <row r="22" ht="57" customHeight="1" spans="1:22">
      <c r="A22" s="12" t="s">
        <v>64</v>
      </c>
      <c r="B22" s="21" t="s">
        <v>65</v>
      </c>
      <c r="C22" s="12" t="s">
        <v>20</v>
      </c>
      <c r="D22" s="11">
        <v>95</v>
      </c>
      <c r="E22" s="12" t="s">
        <v>21</v>
      </c>
      <c r="F22" s="12">
        <v>10</v>
      </c>
      <c r="G22" s="12"/>
      <c r="H22" s="22" t="s">
        <v>66</v>
      </c>
      <c r="I22" s="22"/>
      <c r="J22" s="22"/>
      <c r="K22" s="22"/>
      <c r="L22" s="22"/>
      <c r="M22" s="22"/>
      <c r="N22" s="22"/>
      <c r="O22" s="21">
        <v>8</v>
      </c>
      <c r="V22" s="3" t="s">
        <v>131</v>
      </c>
    </row>
    <row r="23" ht="50" customHeight="1" spans="1:22">
      <c r="A23" s="12" t="s">
        <v>68</v>
      </c>
      <c r="B23" s="30" t="s">
        <v>69</v>
      </c>
      <c r="C23" s="12" t="s">
        <v>20</v>
      </c>
      <c r="D23" s="12">
        <v>90</v>
      </c>
      <c r="E23" s="12" t="s">
        <v>21</v>
      </c>
      <c r="F23" s="12">
        <v>8</v>
      </c>
      <c r="G23" s="11">
        <v>95</v>
      </c>
      <c r="H23" s="22" t="s">
        <v>70</v>
      </c>
      <c r="I23" s="22"/>
      <c r="J23" s="22"/>
      <c r="K23" s="22"/>
      <c r="L23" s="22"/>
      <c r="M23" s="22"/>
      <c r="N23" s="22"/>
      <c r="O23" s="21">
        <v>8</v>
      </c>
      <c r="V23" s="3" t="s">
        <v>132</v>
      </c>
    </row>
    <row r="24" ht="87" customHeight="1" spans="1:22">
      <c r="A24" s="12"/>
      <c r="B24" s="30" t="s">
        <v>72</v>
      </c>
      <c r="C24" s="12" t="s">
        <v>52</v>
      </c>
      <c r="D24" s="12" t="s">
        <v>73</v>
      </c>
      <c r="E24" s="12" t="s">
        <v>52</v>
      </c>
      <c r="F24" s="12">
        <v>6</v>
      </c>
      <c r="G24" s="11"/>
      <c r="H24" s="22" t="s">
        <v>74</v>
      </c>
      <c r="I24" s="22"/>
      <c r="J24" s="22"/>
      <c r="K24" s="22"/>
      <c r="L24" s="22"/>
      <c r="M24" s="22"/>
      <c r="N24" s="22"/>
      <c r="O24" s="21">
        <v>6</v>
      </c>
      <c r="P24" s="45"/>
      <c r="Q24" s="4"/>
      <c r="R24" s="4"/>
      <c r="S24" s="4"/>
      <c r="T24" s="4"/>
      <c r="U24" s="4"/>
      <c r="V24" s="47" t="s">
        <v>133</v>
      </c>
    </row>
    <row r="25" ht="49" customHeight="1" spans="1:15">
      <c r="A25" s="12"/>
      <c r="B25" s="30" t="s">
        <v>76</v>
      </c>
      <c r="C25" s="12" t="s">
        <v>52</v>
      </c>
      <c r="D25" s="12" t="s">
        <v>77</v>
      </c>
      <c r="E25" s="12" t="s">
        <v>52</v>
      </c>
      <c r="F25" s="12">
        <v>4</v>
      </c>
      <c r="G25" s="11"/>
      <c r="H25" s="22" t="s">
        <v>78</v>
      </c>
      <c r="I25" s="22"/>
      <c r="J25" s="22"/>
      <c r="K25" s="22"/>
      <c r="L25" s="22"/>
      <c r="M25" s="22"/>
      <c r="N25" s="22"/>
      <c r="O25" s="21">
        <v>3</v>
      </c>
    </row>
    <row r="26" ht="49" customHeight="1" spans="1:23">
      <c r="A26" s="12"/>
      <c r="B26" s="30" t="s">
        <v>80</v>
      </c>
      <c r="C26" s="12" t="s">
        <v>20</v>
      </c>
      <c r="D26" s="12">
        <v>90</v>
      </c>
      <c r="E26" s="12" t="s">
        <v>21</v>
      </c>
      <c r="F26" s="12">
        <v>2</v>
      </c>
      <c r="G26" s="11">
        <v>88.23</v>
      </c>
      <c r="H26" s="22" t="s">
        <v>81</v>
      </c>
      <c r="I26" s="22"/>
      <c r="J26" s="22"/>
      <c r="K26" s="22"/>
      <c r="L26" s="22"/>
      <c r="M26" s="22"/>
      <c r="N26" s="22"/>
      <c r="O26" s="21">
        <v>0</v>
      </c>
      <c r="V26" s="47" t="s">
        <v>134</v>
      </c>
      <c r="W26" s="51">
        <f>82072112.72/93024460</f>
        <v>0.882263790835228</v>
      </c>
    </row>
    <row r="27" ht="35" customHeight="1" spans="1:22">
      <c r="A27" s="12"/>
      <c r="B27" s="30" t="s">
        <v>83</v>
      </c>
      <c r="C27" s="12" t="s">
        <v>52</v>
      </c>
      <c r="D27" s="12" t="s">
        <v>73</v>
      </c>
      <c r="E27" s="12" t="s">
        <v>52</v>
      </c>
      <c r="F27" s="12">
        <v>2</v>
      </c>
      <c r="G27" s="11" t="s">
        <v>73</v>
      </c>
      <c r="H27" s="22" t="s">
        <v>84</v>
      </c>
      <c r="I27" s="22"/>
      <c r="J27" s="22"/>
      <c r="K27" s="22"/>
      <c r="L27" s="22"/>
      <c r="M27" s="22"/>
      <c r="N27" s="22"/>
      <c r="O27" s="21">
        <v>2</v>
      </c>
      <c r="V27" s="3" t="s">
        <v>132</v>
      </c>
    </row>
    <row r="28" ht="78" customHeight="1" spans="1:22">
      <c r="A28" s="12"/>
      <c r="B28" s="30" t="s">
        <v>86</v>
      </c>
      <c r="C28" s="12" t="s">
        <v>52</v>
      </c>
      <c r="D28" s="12" t="s">
        <v>73</v>
      </c>
      <c r="E28" s="12" t="s">
        <v>52</v>
      </c>
      <c r="F28" s="12">
        <v>2</v>
      </c>
      <c r="G28" s="11"/>
      <c r="H28" s="29" t="s">
        <v>87</v>
      </c>
      <c r="I28" s="43"/>
      <c r="J28" s="43"/>
      <c r="K28" s="43"/>
      <c r="L28" s="43"/>
      <c r="M28" s="43"/>
      <c r="N28" s="44"/>
      <c r="O28" s="21">
        <v>2</v>
      </c>
      <c r="V28" s="47" t="s">
        <v>135</v>
      </c>
    </row>
    <row r="29" ht="33" customHeight="1" spans="1:22">
      <c r="A29" s="12"/>
      <c r="B29" s="28" t="s">
        <v>89</v>
      </c>
      <c r="C29" s="12" t="s">
        <v>20</v>
      </c>
      <c r="D29" s="12">
        <v>30</v>
      </c>
      <c r="E29" s="12" t="s">
        <v>21</v>
      </c>
      <c r="F29" s="12">
        <v>2</v>
      </c>
      <c r="G29" s="11">
        <v>30</v>
      </c>
      <c r="H29" s="29" t="s">
        <v>90</v>
      </c>
      <c r="I29" s="43"/>
      <c r="J29" s="43"/>
      <c r="K29" s="43"/>
      <c r="L29" s="43"/>
      <c r="M29" s="43"/>
      <c r="N29" s="44"/>
      <c r="O29" s="21">
        <v>2</v>
      </c>
      <c r="V29" s="3" t="s">
        <v>132</v>
      </c>
    </row>
    <row r="30" ht="34" customHeight="1" spans="1:22">
      <c r="A30" s="12"/>
      <c r="B30" s="28" t="s">
        <v>92</v>
      </c>
      <c r="C30" s="12" t="s">
        <v>20</v>
      </c>
      <c r="D30" s="12">
        <v>5</v>
      </c>
      <c r="E30" s="12" t="s">
        <v>21</v>
      </c>
      <c r="F30" s="12">
        <v>2</v>
      </c>
      <c r="G30" s="11" t="s">
        <v>136</v>
      </c>
      <c r="H30" s="29" t="s">
        <v>137</v>
      </c>
      <c r="I30" s="43"/>
      <c r="J30" s="43"/>
      <c r="K30" s="43"/>
      <c r="L30" s="43"/>
      <c r="M30" s="43"/>
      <c r="N30" s="44"/>
      <c r="O30" s="21">
        <v>0</v>
      </c>
      <c r="V30" s="3" t="s">
        <v>138</v>
      </c>
    </row>
    <row r="31" ht="64" customHeight="1" spans="1:22">
      <c r="A31" s="12"/>
      <c r="B31" s="28" t="s">
        <v>95</v>
      </c>
      <c r="C31" s="12" t="s">
        <v>52</v>
      </c>
      <c r="D31" s="12" t="s">
        <v>96</v>
      </c>
      <c r="E31" s="12" t="s">
        <v>52</v>
      </c>
      <c r="F31" s="12">
        <v>2</v>
      </c>
      <c r="G31" s="11" t="s">
        <v>96</v>
      </c>
      <c r="H31" s="29" t="s">
        <v>97</v>
      </c>
      <c r="I31" s="43"/>
      <c r="J31" s="43"/>
      <c r="K31" s="43"/>
      <c r="L31" s="43"/>
      <c r="M31" s="43"/>
      <c r="N31" s="44"/>
      <c r="O31" s="21">
        <v>2</v>
      </c>
      <c r="V31" s="3" t="s">
        <v>132</v>
      </c>
    </row>
    <row r="32" s="2" customFormat="1" ht="20" customHeight="1" spans="1:15">
      <c r="A32" s="12"/>
      <c r="B32" s="12" t="s">
        <v>47</v>
      </c>
      <c r="C32" s="12"/>
      <c r="D32" s="12"/>
      <c r="E32" s="12"/>
      <c r="F32" s="12">
        <v>30</v>
      </c>
      <c r="G32" s="12"/>
      <c r="H32" s="12"/>
      <c r="I32" s="12"/>
      <c r="J32" s="12"/>
      <c r="K32" s="12"/>
      <c r="L32" s="12"/>
      <c r="M32" s="12"/>
      <c r="N32" s="12"/>
      <c r="O32" s="21"/>
    </row>
    <row r="33" s="2" customFormat="1" ht="22" customHeight="1" spans="1:15">
      <c r="A33" s="12" t="s">
        <v>100</v>
      </c>
      <c r="B33" s="12"/>
      <c r="C33" s="12"/>
      <c r="D33" s="12"/>
      <c r="E33" s="12"/>
      <c r="F33" s="12">
        <f>SUM(F11:F31)</f>
        <v>100</v>
      </c>
      <c r="G33" s="8"/>
      <c r="H33" s="8"/>
      <c r="I33" s="8"/>
      <c r="J33" s="8"/>
      <c r="K33" s="8"/>
      <c r="L33" s="8"/>
      <c r="M33" s="8"/>
      <c r="N33" s="8"/>
      <c r="O33" s="46">
        <f>SUM(O11:O32)</f>
        <v>85.4</v>
      </c>
    </row>
    <row r="34" s="2" customFormat="1" ht="49" customHeight="1" spans="1:15">
      <c r="A34" s="12" t="s">
        <v>139</v>
      </c>
      <c r="B34" s="31" t="s">
        <v>140</v>
      </c>
      <c r="C34" s="8"/>
      <c r="D34" s="8"/>
      <c r="E34" s="8"/>
      <c r="F34" s="8"/>
      <c r="G34" s="8"/>
      <c r="H34" s="32"/>
      <c r="I34" s="32"/>
      <c r="J34" s="32"/>
      <c r="K34" s="32"/>
      <c r="L34" s="32"/>
      <c r="M34" s="32"/>
      <c r="N34" s="32"/>
      <c r="O34" s="32"/>
    </row>
    <row r="35" ht="54" customHeight="1" spans="1:15">
      <c r="A35" s="33" t="s">
        <v>141</v>
      </c>
      <c r="B35" s="33"/>
      <c r="C35" s="34"/>
      <c r="D35" s="34"/>
      <c r="E35" s="34"/>
      <c r="F35" s="34"/>
      <c r="G35" s="34"/>
      <c r="H35" s="33"/>
      <c r="I35" s="33"/>
      <c r="J35" s="33"/>
      <c r="K35" s="33"/>
      <c r="L35" s="33"/>
      <c r="M35" s="33"/>
      <c r="N35" s="33"/>
      <c r="O35" s="33"/>
    </row>
  </sheetData>
  <mergeCells count="47">
    <mergeCell ref="A1:O1"/>
    <mergeCell ref="A2:F2"/>
    <mergeCell ref="B3:O3"/>
    <mergeCell ref="B4:E4"/>
    <mergeCell ref="F4:J4"/>
    <mergeCell ref="K4:O4"/>
    <mergeCell ref="B5:E5"/>
    <mergeCell ref="F5:J5"/>
    <mergeCell ref="K5:O5"/>
    <mergeCell ref="B6:G6"/>
    <mergeCell ref="H6:O6"/>
    <mergeCell ref="H10:N10"/>
    <mergeCell ref="H11:N11"/>
    <mergeCell ref="H12:N12"/>
    <mergeCell ref="H13:N13"/>
    <mergeCell ref="H14:N14"/>
    <mergeCell ref="H15:N15"/>
    <mergeCell ref="H16:N16"/>
    <mergeCell ref="H17:N17"/>
    <mergeCell ref="H18:N18"/>
    <mergeCell ref="H19:N19"/>
    <mergeCell ref="H20:N20"/>
    <mergeCell ref="H21:N21"/>
    <mergeCell ref="H22:N22"/>
    <mergeCell ref="H23:N23"/>
    <mergeCell ref="H24:N24"/>
    <mergeCell ref="P24:U24"/>
    <mergeCell ref="H25:N25"/>
    <mergeCell ref="H26:N26"/>
    <mergeCell ref="H27:N27"/>
    <mergeCell ref="H28:N28"/>
    <mergeCell ref="H29:N29"/>
    <mergeCell ref="H30:N30"/>
    <mergeCell ref="H31:N31"/>
    <mergeCell ref="B32:E32"/>
    <mergeCell ref="G32:N32"/>
    <mergeCell ref="A33:E33"/>
    <mergeCell ref="G33:N33"/>
    <mergeCell ref="B34:O34"/>
    <mergeCell ref="A35:O35"/>
    <mergeCell ref="A4:A5"/>
    <mergeCell ref="A6:A9"/>
    <mergeCell ref="A11:A18"/>
    <mergeCell ref="A19:A21"/>
    <mergeCell ref="A23:A32"/>
    <mergeCell ref="B7:G9"/>
    <mergeCell ref="H7:O9"/>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E38" sqref="E38"/>
    </sheetView>
  </sheetViews>
  <sheetFormatPr defaultColWidth="8.90833333333333" defaultRowHeight="13.5"/>
  <sheetData/>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38"/>
  <sheetViews>
    <sheetView topLeftCell="A13" workbookViewId="0">
      <selection activeCell="A38" sqref="A38:O38"/>
    </sheetView>
  </sheetViews>
  <sheetFormatPr defaultColWidth="9" defaultRowHeight="13.5"/>
  <cols>
    <col min="1" max="1" width="16.55" style="3" customWidth="1"/>
    <col min="2" max="2" width="36" style="3" customWidth="1"/>
    <col min="3" max="3" width="6.55" style="4" customWidth="1"/>
    <col min="4" max="4" width="10.9083333333333" style="4" customWidth="1"/>
    <col min="5" max="5" width="5.725" style="4" customWidth="1"/>
    <col min="6" max="6" width="6" style="4" customWidth="1"/>
    <col min="7" max="8" width="7.725" style="3" customWidth="1"/>
    <col min="9" max="9" width="8.63333333333333" style="3" customWidth="1"/>
    <col min="10" max="12" width="5.90833333333333" style="3" customWidth="1"/>
    <col min="13" max="13" width="7.35833333333333" style="3" customWidth="1"/>
    <col min="14" max="14" width="9.63333333333333" style="3" customWidth="1"/>
    <col min="15" max="15" width="6.175" style="3" customWidth="1"/>
    <col min="16" max="16" width="0.0916666666666667" style="3" customWidth="1"/>
    <col min="17" max="17" width="6.90833333333333" style="3" hidden="1" customWidth="1"/>
    <col min="18" max="20" width="9" style="3" hidden="1" customWidth="1"/>
    <col min="21" max="21" width="2.90833333333333" style="3" hidden="1" customWidth="1"/>
    <col min="22" max="22" width="40.3583333333333" style="3" customWidth="1"/>
    <col min="23" max="16384" width="9" style="3"/>
  </cols>
  <sheetData>
    <row r="1" ht="27" spans="1:22">
      <c r="A1" s="5" t="s">
        <v>0</v>
      </c>
      <c r="B1" s="5"/>
      <c r="C1" s="5"/>
      <c r="D1" s="5"/>
      <c r="E1" s="5"/>
      <c r="F1" s="5"/>
      <c r="G1" s="5"/>
      <c r="H1" s="5"/>
      <c r="I1" s="5"/>
      <c r="J1" s="5"/>
      <c r="K1" s="5"/>
      <c r="L1" s="5"/>
      <c r="M1" s="5"/>
      <c r="N1" s="5"/>
      <c r="O1" s="5"/>
      <c r="V1" s="1"/>
    </row>
    <row r="2" ht="16.5" spans="1:6">
      <c r="A2" s="6"/>
      <c r="B2" s="6"/>
      <c r="C2" s="7"/>
      <c r="D2" s="7"/>
      <c r="E2" s="7"/>
      <c r="F2" s="7"/>
    </row>
    <row r="3" ht="22" customHeight="1" spans="1:15">
      <c r="A3" s="8" t="s">
        <v>1</v>
      </c>
      <c r="B3" s="9" t="s">
        <v>2</v>
      </c>
      <c r="C3" s="10"/>
      <c r="D3" s="10"/>
      <c r="E3" s="10"/>
      <c r="F3" s="10"/>
      <c r="G3" s="10"/>
      <c r="H3" s="10"/>
      <c r="I3" s="10"/>
      <c r="J3" s="10"/>
      <c r="K3" s="10"/>
      <c r="L3" s="10"/>
      <c r="M3" s="10"/>
      <c r="N3" s="10"/>
      <c r="O3" s="35"/>
    </row>
    <row r="4" ht="50" customHeight="1" spans="1:15">
      <c r="A4" s="11" t="s">
        <v>3</v>
      </c>
      <c r="B4" s="11" t="s">
        <v>4</v>
      </c>
      <c r="C4" s="12"/>
      <c r="D4" s="12"/>
      <c r="E4" s="12"/>
      <c r="F4" s="12" t="s">
        <v>5</v>
      </c>
      <c r="G4" s="12"/>
      <c r="H4" s="12"/>
      <c r="I4" s="12"/>
      <c r="J4" s="12"/>
      <c r="K4" s="12" t="s">
        <v>6</v>
      </c>
      <c r="L4" s="12"/>
      <c r="M4" s="12"/>
      <c r="N4" s="12"/>
      <c r="O4" s="12"/>
    </row>
    <row r="5" ht="22" customHeight="1" spans="1:15">
      <c r="A5" s="11"/>
      <c r="B5" s="12">
        <v>118457.64</v>
      </c>
      <c r="C5" s="12"/>
      <c r="D5" s="12"/>
      <c r="E5" s="12"/>
      <c r="F5" s="12">
        <v>118457.64</v>
      </c>
      <c r="G5" s="12"/>
      <c r="H5" s="12"/>
      <c r="I5" s="12"/>
      <c r="J5" s="12"/>
      <c r="K5" s="36">
        <v>1</v>
      </c>
      <c r="L5" s="12"/>
      <c r="M5" s="12"/>
      <c r="N5" s="12"/>
      <c r="O5" s="12"/>
    </row>
    <row r="6" ht="22" customHeight="1" spans="1:15">
      <c r="A6" s="11" t="s">
        <v>116</v>
      </c>
      <c r="B6" s="8" t="s">
        <v>117</v>
      </c>
      <c r="C6" s="8"/>
      <c r="D6" s="8"/>
      <c r="E6" s="8"/>
      <c r="F6" s="8"/>
      <c r="G6" s="8"/>
      <c r="H6" s="12" t="s">
        <v>118</v>
      </c>
      <c r="I6" s="12"/>
      <c r="J6" s="12"/>
      <c r="K6" s="12"/>
      <c r="L6" s="12"/>
      <c r="M6" s="12"/>
      <c r="N6" s="12"/>
      <c r="O6" s="12"/>
    </row>
    <row r="7" ht="14" customHeight="1" spans="1:15">
      <c r="A7" s="11"/>
      <c r="B7" s="12"/>
      <c r="C7" s="12"/>
      <c r="D7" s="12"/>
      <c r="E7" s="12"/>
      <c r="F7" s="12"/>
      <c r="G7" s="12"/>
      <c r="H7" s="12"/>
      <c r="I7" s="12"/>
      <c r="J7" s="12"/>
      <c r="K7" s="12"/>
      <c r="L7" s="12"/>
      <c r="M7" s="12"/>
      <c r="N7" s="12"/>
      <c r="O7" s="12"/>
    </row>
    <row r="8" ht="16" customHeight="1" spans="1:15">
      <c r="A8" s="11"/>
      <c r="B8" s="12"/>
      <c r="C8" s="12"/>
      <c r="D8" s="12"/>
      <c r="E8" s="12"/>
      <c r="F8" s="12"/>
      <c r="G8" s="12"/>
      <c r="H8" s="12"/>
      <c r="I8" s="12"/>
      <c r="J8" s="12"/>
      <c r="K8" s="12"/>
      <c r="L8" s="12"/>
      <c r="M8" s="12"/>
      <c r="N8" s="12"/>
      <c r="O8" s="12"/>
    </row>
    <row r="9" spans="1:15">
      <c r="A9" s="11"/>
      <c r="B9" s="12"/>
      <c r="C9" s="12"/>
      <c r="D9" s="12"/>
      <c r="E9" s="12"/>
      <c r="F9" s="12"/>
      <c r="G9" s="12"/>
      <c r="H9" s="12"/>
      <c r="I9" s="12"/>
      <c r="J9" s="12"/>
      <c r="K9" s="12"/>
      <c r="L9" s="12"/>
      <c r="M9" s="12"/>
      <c r="N9" s="12"/>
      <c r="O9" s="12"/>
    </row>
    <row r="10" ht="34" customHeight="1" spans="1:22">
      <c r="A10" s="12" t="s">
        <v>7</v>
      </c>
      <c r="B10" s="8" t="s">
        <v>8</v>
      </c>
      <c r="C10" s="13" t="s">
        <v>9</v>
      </c>
      <c r="D10" s="8" t="s">
        <v>10</v>
      </c>
      <c r="E10" s="13" t="s">
        <v>11</v>
      </c>
      <c r="F10" s="13" t="s">
        <v>12</v>
      </c>
      <c r="G10" s="11" t="s">
        <v>13</v>
      </c>
      <c r="H10" s="12" t="s">
        <v>14</v>
      </c>
      <c r="I10" s="12"/>
      <c r="J10" s="12"/>
      <c r="K10" s="12"/>
      <c r="L10" s="12"/>
      <c r="M10" s="12"/>
      <c r="N10" s="12"/>
      <c r="O10" s="11" t="s">
        <v>15</v>
      </c>
      <c r="V10" s="3" t="s">
        <v>142</v>
      </c>
    </row>
    <row r="11" ht="121" customHeight="1" spans="1:22">
      <c r="A11" s="14" t="s">
        <v>18</v>
      </c>
      <c r="B11" s="15" t="s">
        <v>19</v>
      </c>
      <c r="C11" s="16" t="s">
        <v>25</v>
      </c>
      <c r="D11" s="16">
        <v>100</v>
      </c>
      <c r="E11" s="16" t="s">
        <v>21</v>
      </c>
      <c r="F11" s="16">
        <v>10</v>
      </c>
      <c r="G11" s="15"/>
      <c r="H11" s="17" t="s">
        <v>143</v>
      </c>
      <c r="I11" s="37"/>
      <c r="J11" s="37"/>
      <c r="K11" s="37"/>
      <c r="L11" s="37"/>
      <c r="M11" s="37"/>
      <c r="N11" s="37"/>
      <c r="O11" s="21"/>
      <c r="V11" s="47" t="s">
        <v>144</v>
      </c>
    </row>
    <row r="12" ht="89" customHeight="1" spans="1:22">
      <c r="A12" s="18"/>
      <c r="B12" s="15" t="s">
        <v>24</v>
      </c>
      <c r="C12" s="16" t="s">
        <v>25</v>
      </c>
      <c r="D12" s="16">
        <v>100</v>
      </c>
      <c r="E12" s="16" t="s">
        <v>21</v>
      </c>
      <c r="F12" s="16">
        <v>5</v>
      </c>
      <c r="G12" s="15"/>
      <c r="H12" s="17" t="s">
        <v>145</v>
      </c>
      <c r="I12" s="37"/>
      <c r="J12" s="37"/>
      <c r="K12" s="37"/>
      <c r="L12" s="37"/>
      <c r="M12" s="37"/>
      <c r="N12" s="37"/>
      <c r="O12" s="21"/>
      <c r="V12" s="3" t="s">
        <v>146</v>
      </c>
    </row>
    <row r="13" ht="89" customHeight="1" spans="1:22">
      <c r="A13" s="18"/>
      <c r="B13" s="19" t="s">
        <v>147</v>
      </c>
      <c r="C13" s="16" t="s">
        <v>20</v>
      </c>
      <c r="D13" s="16">
        <v>20</v>
      </c>
      <c r="E13" s="16" t="s">
        <v>21</v>
      </c>
      <c r="F13" s="16">
        <v>5</v>
      </c>
      <c r="G13" s="15"/>
      <c r="H13" s="17" t="s">
        <v>148</v>
      </c>
      <c r="I13" s="37"/>
      <c r="J13" s="37"/>
      <c r="K13" s="37"/>
      <c r="L13" s="37"/>
      <c r="M13" s="37"/>
      <c r="N13" s="37"/>
      <c r="O13" s="21"/>
      <c r="V13" s="47" t="s">
        <v>149</v>
      </c>
    </row>
    <row r="14" ht="89" customHeight="1" spans="1:22">
      <c r="A14" s="18"/>
      <c r="B14" s="15" t="s">
        <v>28</v>
      </c>
      <c r="C14" s="16" t="s">
        <v>20</v>
      </c>
      <c r="D14" s="16">
        <v>30</v>
      </c>
      <c r="E14" s="16" t="s">
        <v>21</v>
      </c>
      <c r="F14" s="16">
        <v>5</v>
      </c>
      <c r="G14" s="15"/>
      <c r="H14" s="20" t="s">
        <v>150</v>
      </c>
      <c r="I14" s="38"/>
      <c r="J14" s="38"/>
      <c r="K14" s="38"/>
      <c r="L14" s="38"/>
      <c r="M14" s="38"/>
      <c r="N14" s="39"/>
      <c r="O14" s="21"/>
      <c r="V14" s="47"/>
    </row>
    <row r="15" ht="91" customHeight="1" spans="1:22">
      <c r="A15" s="18"/>
      <c r="B15" s="15" t="s">
        <v>151</v>
      </c>
      <c r="C15" s="16" t="s">
        <v>20</v>
      </c>
      <c r="D15" s="16">
        <v>80</v>
      </c>
      <c r="E15" s="16" t="s">
        <v>21</v>
      </c>
      <c r="F15" s="16">
        <v>5</v>
      </c>
      <c r="G15" s="15"/>
      <c r="H15" s="17" t="s">
        <v>152</v>
      </c>
      <c r="I15" s="17"/>
      <c r="J15" s="17"/>
      <c r="K15" s="17"/>
      <c r="L15" s="17"/>
      <c r="M15" s="17"/>
      <c r="N15" s="17"/>
      <c r="O15" s="21"/>
      <c r="V15" s="3" t="s">
        <v>146</v>
      </c>
    </row>
    <row r="16" ht="91" customHeight="1" spans="1:15">
      <c r="A16" s="18"/>
      <c r="B16" s="15" t="s">
        <v>153</v>
      </c>
      <c r="C16" s="16" t="s">
        <v>20</v>
      </c>
      <c r="D16" s="16">
        <v>20</v>
      </c>
      <c r="E16" s="16" t="s">
        <v>21</v>
      </c>
      <c r="F16" s="16">
        <v>5</v>
      </c>
      <c r="G16" s="15"/>
      <c r="H16" s="20" t="s">
        <v>154</v>
      </c>
      <c r="I16" s="38"/>
      <c r="J16" s="38"/>
      <c r="K16" s="38"/>
      <c r="L16" s="38"/>
      <c r="M16" s="38"/>
      <c r="N16" s="39"/>
      <c r="O16" s="21"/>
    </row>
    <row r="17" ht="52" customHeight="1" spans="1:22">
      <c r="A17" s="18"/>
      <c r="B17" s="21" t="s">
        <v>155</v>
      </c>
      <c r="C17" s="12" t="s">
        <v>20</v>
      </c>
      <c r="D17" s="12">
        <v>30</v>
      </c>
      <c r="E17" s="16" t="s">
        <v>21</v>
      </c>
      <c r="F17" s="12">
        <v>5</v>
      </c>
      <c r="G17" s="21"/>
      <c r="H17" s="22" t="s">
        <v>156</v>
      </c>
      <c r="I17" s="31"/>
      <c r="J17" s="31"/>
      <c r="K17" s="31"/>
      <c r="L17" s="31"/>
      <c r="M17" s="31"/>
      <c r="N17" s="31"/>
      <c r="O17" s="21"/>
      <c r="V17" s="48" t="s">
        <v>146</v>
      </c>
    </row>
    <row r="18" s="1" customFormat="1" ht="73" customHeight="1" spans="1:22">
      <c r="A18" s="23"/>
      <c r="B18" s="15" t="s">
        <v>44</v>
      </c>
      <c r="C18" s="16" t="s">
        <v>25</v>
      </c>
      <c r="D18" s="16">
        <v>100</v>
      </c>
      <c r="E18" s="16" t="s">
        <v>21</v>
      </c>
      <c r="F18" s="16">
        <v>5</v>
      </c>
      <c r="G18" s="15"/>
      <c r="H18" s="20" t="s">
        <v>45</v>
      </c>
      <c r="I18" s="38"/>
      <c r="J18" s="38"/>
      <c r="K18" s="38"/>
      <c r="L18" s="38"/>
      <c r="M18" s="38"/>
      <c r="N18" s="39"/>
      <c r="O18" s="40"/>
      <c r="V18" s="49" t="s">
        <v>157</v>
      </c>
    </row>
    <row r="19" ht="30" customHeight="1" spans="1:15">
      <c r="A19" s="18"/>
      <c r="B19" s="24" t="s">
        <v>47</v>
      </c>
      <c r="C19" s="25"/>
      <c r="D19" s="25"/>
      <c r="E19" s="26"/>
      <c r="F19" s="12">
        <f>SUM(F11:F18)</f>
        <v>45</v>
      </c>
      <c r="G19" s="21"/>
      <c r="H19" s="27"/>
      <c r="I19" s="41"/>
      <c r="J19" s="41"/>
      <c r="K19" s="41"/>
      <c r="L19" s="41"/>
      <c r="M19" s="41"/>
      <c r="N19" s="42"/>
      <c r="O19" s="21"/>
    </row>
    <row r="20" ht="63" customHeight="1" spans="1:22">
      <c r="A20" s="12" t="s">
        <v>49</v>
      </c>
      <c r="B20" s="28" t="s">
        <v>50</v>
      </c>
      <c r="C20" s="12" t="s">
        <v>20</v>
      </c>
      <c r="D20" s="11" t="s">
        <v>51</v>
      </c>
      <c r="E20" s="12" t="s">
        <v>52</v>
      </c>
      <c r="F20" s="12">
        <v>5</v>
      </c>
      <c r="G20" s="21"/>
      <c r="H20" s="22" t="s">
        <v>54</v>
      </c>
      <c r="I20" s="22"/>
      <c r="J20" s="22"/>
      <c r="K20" s="22"/>
      <c r="L20" s="22"/>
      <c r="M20" s="22"/>
      <c r="N20" s="22"/>
      <c r="O20" s="21"/>
      <c r="V20" s="45" t="s">
        <v>158</v>
      </c>
    </row>
    <row r="21" ht="63" customHeight="1" spans="1:22">
      <c r="A21" s="12"/>
      <c r="B21" s="21" t="s">
        <v>159</v>
      </c>
      <c r="C21" s="12" t="s">
        <v>52</v>
      </c>
      <c r="D21" s="11" t="s">
        <v>57</v>
      </c>
      <c r="E21" s="12" t="s">
        <v>52</v>
      </c>
      <c r="F21" s="12">
        <v>5</v>
      </c>
      <c r="G21" s="21"/>
      <c r="H21" s="29" t="s">
        <v>160</v>
      </c>
      <c r="I21" s="43"/>
      <c r="J21" s="43"/>
      <c r="K21" s="43"/>
      <c r="L21" s="43"/>
      <c r="M21" s="43"/>
      <c r="N21" s="44"/>
      <c r="O21" s="21"/>
      <c r="V21" s="3" t="s">
        <v>161</v>
      </c>
    </row>
    <row r="22" ht="94" customHeight="1" spans="1:22">
      <c r="A22" s="12"/>
      <c r="B22" s="21" t="s">
        <v>60</v>
      </c>
      <c r="C22" s="12" t="s">
        <v>20</v>
      </c>
      <c r="D22" s="11">
        <v>5</v>
      </c>
      <c r="E22" s="12" t="s">
        <v>21</v>
      </c>
      <c r="F22" s="12">
        <v>5</v>
      </c>
      <c r="G22" s="21"/>
      <c r="H22" s="22" t="s">
        <v>162</v>
      </c>
      <c r="I22" s="22"/>
      <c r="J22" s="22"/>
      <c r="K22" s="22"/>
      <c r="L22" s="22"/>
      <c r="M22" s="22"/>
      <c r="N22" s="22"/>
      <c r="O22" s="21"/>
      <c r="V22" s="47" t="s">
        <v>163</v>
      </c>
    </row>
    <row r="23" ht="23" customHeight="1" spans="1:15">
      <c r="A23" s="12"/>
      <c r="B23" s="12" t="s">
        <v>47</v>
      </c>
      <c r="C23" s="12"/>
      <c r="D23" s="12"/>
      <c r="E23" s="12"/>
      <c r="F23" s="12">
        <f>SUM(F20:F22)</f>
        <v>15</v>
      </c>
      <c r="G23" s="21"/>
      <c r="H23" s="12"/>
      <c r="I23" s="12"/>
      <c r="J23" s="12"/>
      <c r="K23" s="12"/>
      <c r="L23" s="12"/>
      <c r="M23" s="12"/>
      <c r="N23" s="12"/>
      <c r="O23" s="21"/>
    </row>
    <row r="24" ht="64" customHeight="1" spans="1:15">
      <c r="A24" s="12" t="s">
        <v>64</v>
      </c>
      <c r="B24" s="21" t="s">
        <v>65</v>
      </c>
      <c r="C24" s="12" t="s">
        <v>20</v>
      </c>
      <c r="D24" s="11">
        <v>60</v>
      </c>
      <c r="E24" s="12" t="s">
        <v>21</v>
      </c>
      <c r="F24" s="12">
        <v>10</v>
      </c>
      <c r="G24" s="21"/>
      <c r="H24" s="22" t="s">
        <v>66</v>
      </c>
      <c r="I24" s="22"/>
      <c r="J24" s="22"/>
      <c r="K24" s="22"/>
      <c r="L24" s="22"/>
      <c r="M24" s="22"/>
      <c r="N24" s="22"/>
      <c r="O24" s="21"/>
    </row>
    <row r="25" ht="23" customHeight="1" spans="1:15">
      <c r="A25" s="12"/>
      <c r="B25" s="12" t="s">
        <v>47</v>
      </c>
      <c r="C25" s="12"/>
      <c r="D25" s="12"/>
      <c r="E25" s="12"/>
      <c r="F25" s="12">
        <v>10</v>
      </c>
      <c r="G25" s="21"/>
      <c r="H25" s="12"/>
      <c r="I25" s="12"/>
      <c r="J25" s="12"/>
      <c r="K25" s="12"/>
      <c r="L25" s="12"/>
      <c r="M25" s="12"/>
      <c r="N25" s="12"/>
      <c r="O25" s="21"/>
    </row>
    <row r="26" ht="55" customHeight="1" spans="1:15">
      <c r="A26" s="12" t="s">
        <v>68</v>
      </c>
      <c r="B26" s="30" t="s">
        <v>69</v>
      </c>
      <c r="C26" s="12" t="s">
        <v>20</v>
      </c>
      <c r="D26" s="12">
        <v>90</v>
      </c>
      <c r="E26" s="12" t="s">
        <v>21</v>
      </c>
      <c r="F26" s="12">
        <v>8</v>
      </c>
      <c r="G26" s="11"/>
      <c r="H26" s="22" t="s">
        <v>70</v>
      </c>
      <c r="I26" s="22"/>
      <c r="J26" s="22"/>
      <c r="K26" s="22"/>
      <c r="L26" s="22"/>
      <c r="M26" s="22"/>
      <c r="N26" s="22"/>
      <c r="O26" s="21"/>
    </row>
    <row r="27" ht="83" customHeight="1" spans="1:21">
      <c r="A27" s="12"/>
      <c r="B27" s="30" t="s">
        <v>72</v>
      </c>
      <c r="C27" s="12" t="s">
        <v>52</v>
      </c>
      <c r="D27" s="12" t="s">
        <v>73</v>
      </c>
      <c r="E27" s="12" t="s">
        <v>52</v>
      </c>
      <c r="F27" s="12">
        <v>6</v>
      </c>
      <c r="G27" s="11"/>
      <c r="H27" s="22" t="s">
        <v>74</v>
      </c>
      <c r="I27" s="22"/>
      <c r="J27" s="22"/>
      <c r="K27" s="22"/>
      <c r="L27" s="22"/>
      <c r="M27" s="22"/>
      <c r="N27" s="22"/>
      <c r="O27" s="21"/>
      <c r="P27" s="45"/>
      <c r="Q27" s="4"/>
      <c r="R27" s="4"/>
      <c r="S27" s="4"/>
      <c r="T27" s="4"/>
      <c r="U27" s="4"/>
    </row>
    <row r="28" ht="49" customHeight="1" spans="1:15">
      <c r="A28" s="12"/>
      <c r="B28" s="30" t="s">
        <v>76</v>
      </c>
      <c r="C28" s="12" t="s">
        <v>52</v>
      </c>
      <c r="D28" s="12" t="s">
        <v>77</v>
      </c>
      <c r="E28" s="12" t="s">
        <v>52</v>
      </c>
      <c r="F28" s="12">
        <v>4</v>
      </c>
      <c r="G28" s="11"/>
      <c r="H28" s="22" t="s">
        <v>78</v>
      </c>
      <c r="I28" s="22"/>
      <c r="J28" s="22"/>
      <c r="K28" s="22"/>
      <c r="L28" s="22"/>
      <c r="M28" s="22"/>
      <c r="N28" s="22"/>
      <c r="O28" s="21"/>
    </row>
    <row r="29" ht="48" customHeight="1" spans="1:15">
      <c r="A29" s="12"/>
      <c r="B29" s="30" t="s">
        <v>80</v>
      </c>
      <c r="C29" s="12" t="s">
        <v>20</v>
      </c>
      <c r="D29" s="12">
        <v>90</v>
      </c>
      <c r="E29" s="12" t="s">
        <v>21</v>
      </c>
      <c r="F29" s="12">
        <v>2</v>
      </c>
      <c r="G29" s="11"/>
      <c r="H29" s="22" t="s">
        <v>81</v>
      </c>
      <c r="I29" s="22"/>
      <c r="J29" s="22"/>
      <c r="K29" s="22"/>
      <c r="L29" s="22"/>
      <c r="M29" s="22"/>
      <c r="N29" s="22"/>
      <c r="O29" s="21"/>
    </row>
    <row r="30" ht="48" customHeight="1" spans="1:15">
      <c r="A30" s="12"/>
      <c r="B30" s="30" t="s">
        <v>83</v>
      </c>
      <c r="C30" s="12" t="s">
        <v>52</v>
      </c>
      <c r="D30" s="12" t="s">
        <v>73</v>
      </c>
      <c r="E30" s="12" t="s">
        <v>52</v>
      </c>
      <c r="F30" s="12">
        <v>2</v>
      </c>
      <c r="G30" s="11"/>
      <c r="H30" s="22" t="s">
        <v>84</v>
      </c>
      <c r="I30" s="22"/>
      <c r="J30" s="22"/>
      <c r="K30" s="22"/>
      <c r="L30" s="22"/>
      <c r="M30" s="22"/>
      <c r="N30" s="22"/>
      <c r="O30" s="21"/>
    </row>
    <row r="31" ht="66" customHeight="1" spans="1:15">
      <c r="A31" s="12"/>
      <c r="B31" s="30" t="s">
        <v>86</v>
      </c>
      <c r="C31" s="12" t="s">
        <v>52</v>
      </c>
      <c r="D31" s="12" t="s">
        <v>73</v>
      </c>
      <c r="E31" s="12" t="s">
        <v>52</v>
      </c>
      <c r="F31" s="12">
        <v>2</v>
      </c>
      <c r="G31" s="11"/>
      <c r="H31" s="29" t="s">
        <v>87</v>
      </c>
      <c r="I31" s="43"/>
      <c r="J31" s="43"/>
      <c r="K31" s="43"/>
      <c r="L31" s="43"/>
      <c r="M31" s="43"/>
      <c r="N31" s="44"/>
      <c r="O31" s="21"/>
    </row>
    <row r="32" ht="49" customHeight="1" spans="1:15">
      <c r="A32" s="12"/>
      <c r="B32" s="28" t="s">
        <v>89</v>
      </c>
      <c r="C32" s="12" t="s">
        <v>20</v>
      </c>
      <c r="D32" s="12">
        <v>30</v>
      </c>
      <c r="E32" s="12" t="s">
        <v>21</v>
      </c>
      <c r="F32" s="12">
        <v>2</v>
      </c>
      <c r="G32" s="11"/>
      <c r="H32" s="29" t="s">
        <v>90</v>
      </c>
      <c r="I32" s="43"/>
      <c r="J32" s="43"/>
      <c r="K32" s="43"/>
      <c r="L32" s="43"/>
      <c r="M32" s="43"/>
      <c r="N32" s="44"/>
      <c r="O32" s="21"/>
    </row>
    <row r="33" ht="38" customHeight="1" spans="1:15">
      <c r="A33" s="12"/>
      <c r="B33" s="28" t="s">
        <v>92</v>
      </c>
      <c r="C33" s="12" t="s">
        <v>20</v>
      </c>
      <c r="D33" s="12">
        <v>5</v>
      </c>
      <c r="E33" s="12" t="s">
        <v>21</v>
      </c>
      <c r="F33" s="12">
        <v>2</v>
      </c>
      <c r="G33" s="11"/>
      <c r="H33" s="29" t="s">
        <v>137</v>
      </c>
      <c r="I33" s="43"/>
      <c r="J33" s="43"/>
      <c r="K33" s="43"/>
      <c r="L33" s="43"/>
      <c r="M33" s="43"/>
      <c r="N33" s="44"/>
      <c r="O33" s="21"/>
    </row>
    <row r="34" ht="67" customHeight="1" spans="1:15">
      <c r="A34" s="12"/>
      <c r="B34" s="28" t="s">
        <v>95</v>
      </c>
      <c r="C34" s="12" t="s">
        <v>52</v>
      </c>
      <c r="D34" s="12" t="s">
        <v>96</v>
      </c>
      <c r="E34" s="12" t="s">
        <v>52</v>
      </c>
      <c r="F34" s="12">
        <v>2</v>
      </c>
      <c r="G34" s="11"/>
      <c r="H34" s="29" t="s">
        <v>97</v>
      </c>
      <c r="I34" s="43"/>
      <c r="J34" s="43"/>
      <c r="K34" s="43"/>
      <c r="L34" s="43"/>
      <c r="M34" s="43"/>
      <c r="N34" s="44"/>
      <c r="O34" s="21"/>
    </row>
    <row r="35" s="2" customFormat="1" ht="17.25" spans="1:15">
      <c r="A35" s="12"/>
      <c r="B35" s="12" t="s">
        <v>47</v>
      </c>
      <c r="C35" s="12"/>
      <c r="D35" s="12"/>
      <c r="E35" s="12"/>
      <c r="F35" s="12">
        <v>30</v>
      </c>
      <c r="G35" s="12"/>
      <c r="H35" s="12"/>
      <c r="I35" s="12"/>
      <c r="J35" s="12"/>
      <c r="K35" s="12"/>
      <c r="L35" s="12"/>
      <c r="M35" s="12"/>
      <c r="N35" s="12"/>
      <c r="O35" s="21"/>
    </row>
    <row r="36" s="2" customFormat="1" ht="17.25" spans="1:15">
      <c r="A36" s="12" t="s">
        <v>100</v>
      </c>
      <c r="B36" s="12"/>
      <c r="C36" s="12"/>
      <c r="D36" s="12"/>
      <c r="E36" s="12"/>
      <c r="F36" s="12">
        <f>F35+F25+F23+F19</f>
        <v>100</v>
      </c>
      <c r="G36" s="8"/>
      <c r="H36" s="8"/>
      <c r="I36" s="8"/>
      <c r="J36" s="8"/>
      <c r="K36" s="8"/>
      <c r="L36" s="8"/>
      <c r="M36" s="8"/>
      <c r="N36" s="8"/>
      <c r="O36" s="46"/>
    </row>
    <row r="37" s="2" customFormat="1" ht="49" customHeight="1" spans="1:15">
      <c r="A37" s="12" t="s">
        <v>139</v>
      </c>
      <c r="B37" s="31" t="s">
        <v>140</v>
      </c>
      <c r="C37" s="8"/>
      <c r="D37" s="8"/>
      <c r="E37" s="8"/>
      <c r="F37" s="8"/>
      <c r="G37" s="32"/>
      <c r="H37" s="32"/>
      <c r="I37" s="32"/>
      <c r="J37" s="32"/>
      <c r="K37" s="32"/>
      <c r="L37" s="32"/>
      <c r="M37" s="32"/>
      <c r="N37" s="32"/>
      <c r="O37" s="32"/>
    </row>
    <row r="38" ht="54" customHeight="1" spans="1:15">
      <c r="A38" s="33" t="s">
        <v>141</v>
      </c>
      <c r="B38" s="33"/>
      <c r="C38" s="34"/>
      <c r="D38" s="34"/>
      <c r="E38" s="34"/>
      <c r="F38" s="34"/>
      <c r="G38" s="33"/>
      <c r="H38" s="33"/>
      <c r="I38" s="33"/>
      <c r="J38" s="33"/>
      <c r="K38" s="33"/>
      <c r="L38" s="33"/>
      <c r="M38" s="33"/>
      <c r="N38" s="33"/>
      <c r="O38" s="33"/>
    </row>
  </sheetData>
  <mergeCells count="54">
    <mergeCell ref="A1:O1"/>
    <mergeCell ref="A2:F2"/>
    <mergeCell ref="B3:O3"/>
    <mergeCell ref="B4:E4"/>
    <mergeCell ref="F4:J4"/>
    <mergeCell ref="K4:O4"/>
    <mergeCell ref="B5:E5"/>
    <mergeCell ref="F5:J5"/>
    <mergeCell ref="K5:O5"/>
    <mergeCell ref="B6:G6"/>
    <mergeCell ref="H6:O6"/>
    <mergeCell ref="H10:N10"/>
    <mergeCell ref="H11:N11"/>
    <mergeCell ref="H12:N12"/>
    <mergeCell ref="H13:N13"/>
    <mergeCell ref="H14:N14"/>
    <mergeCell ref="H15:N15"/>
    <mergeCell ref="H16:N16"/>
    <mergeCell ref="H17:N17"/>
    <mergeCell ref="H18:N18"/>
    <mergeCell ref="B19:E19"/>
    <mergeCell ref="H19:N19"/>
    <mergeCell ref="H20:N20"/>
    <mergeCell ref="H21:N21"/>
    <mergeCell ref="H22:N22"/>
    <mergeCell ref="B23:E23"/>
    <mergeCell ref="H23:N23"/>
    <mergeCell ref="H24:N24"/>
    <mergeCell ref="B25:E25"/>
    <mergeCell ref="H25:N25"/>
    <mergeCell ref="H26:N26"/>
    <mergeCell ref="H27:N27"/>
    <mergeCell ref="P27:U27"/>
    <mergeCell ref="H28:N28"/>
    <mergeCell ref="H29:N29"/>
    <mergeCell ref="H30:N30"/>
    <mergeCell ref="H31:N31"/>
    <mergeCell ref="H32:N32"/>
    <mergeCell ref="H33:N33"/>
    <mergeCell ref="H34:N34"/>
    <mergeCell ref="B35:E35"/>
    <mergeCell ref="G35:N35"/>
    <mergeCell ref="A36:E36"/>
    <mergeCell ref="G36:N36"/>
    <mergeCell ref="B37:O37"/>
    <mergeCell ref="A38:O38"/>
    <mergeCell ref="A4:A5"/>
    <mergeCell ref="A6:A9"/>
    <mergeCell ref="A11:A19"/>
    <mergeCell ref="A20:A23"/>
    <mergeCell ref="A24:A25"/>
    <mergeCell ref="A26:A35"/>
    <mergeCell ref="B7:G9"/>
    <mergeCell ref="H7:O9"/>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评价体系</vt:lpstr>
      <vt:lpstr>Sheet5</vt:lpstr>
      <vt:lpstr>Sheet4</vt:lpstr>
      <vt:lpstr>Sheet2</vt:lpstr>
      <vt:lpstr>Sheet3</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那个她</cp:lastModifiedBy>
  <dcterms:created xsi:type="dcterms:W3CDTF">2021-04-01T01:32:00Z</dcterms:created>
  <dcterms:modified xsi:type="dcterms:W3CDTF">2023-09-13T07:19:19Z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461B35B798AD42F6AE6D6803625226EB</vt:lpwstr>
  </property>
</Properties>
</file>