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15"/>
  </bookViews>
  <sheets>
    <sheet name="部门整体支出绩效自评表 " sheetId="2" r:id="rId1"/>
  </sheets>
  <definedNames>
    <definedName name="_xlnm._FilterDatabase" localSheetId="0" hidden="1">'部门整体支出绩效自评表 '!#REF!</definedName>
    <definedName name="_xlnm.Print_Area" localSheetId="0">'部门整体支出绩效自评表 '!$A$1:$Q$31</definedName>
    <definedName name="_xlnm.Print_Titles" localSheetId="0">'部门整体支出绩效自评表 '!$6:$6</definedName>
  </definedNames>
  <calcPr calcId="144525"/>
</workbook>
</file>

<file path=xl/sharedStrings.xml><?xml version="1.0" encoding="utf-8"?>
<sst xmlns="http://schemas.openxmlformats.org/spreadsheetml/2006/main" count="104">
  <si>
    <t>2020年度部门整体支出绩效评价表</t>
  </si>
  <si>
    <t>部门名称</t>
  </si>
  <si>
    <t>重庆市渝中区经济和信息化委员会</t>
  </si>
  <si>
    <t>部门预算执行情况（万元）</t>
  </si>
  <si>
    <t>全年预算数（A）
（上年结转+年初预算+本年追加追减预算（不含年底收回））</t>
  </si>
  <si>
    <t>全年执行数（B）</t>
  </si>
  <si>
    <t>执行率（B/A，%）</t>
  </si>
  <si>
    <t>指标类型</t>
  </si>
  <si>
    <t>指标名称</t>
  </si>
  <si>
    <t>指标
性质</t>
  </si>
  <si>
    <t>指标值</t>
  </si>
  <si>
    <t>计量
单位</t>
  </si>
  <si>
    <t>指标
权重</t>
  </si>
  <si>
    <t>全年
完成值</t>
  </si>
  <si>
    <t>评价标准</t>
  </si>
  <si>
    <t>实际
得分</t>
  </si>
  <si>
    <t>扣分</t>
  </si>
  <si>
    <t>得分及扣分依据</t>
  </si>
  <si>
    <t>履职效能</t>
  </si>
  <si>
    <t>智博会渝中展馆参展企业个数</t>
  </si>
  <si>
    <t>≥</t>
  </si>
  <si>
    <t>个</t>
  </si>
  <si>
    <t>智博会渝中展馆参展企业个数≥30个得满分，≥24个得4分，≥18个得3分，低于18个不得分</t>
  </si>
  <si>
    <t>2020线上智博会渝中参展工作由经信委牵头，本次参展企业37家，得5分</t>
  </si>
  <si>
    <t>引进、培育、孵化国内外区块链企业个数</t>
  </si>
  <si>
    <t>家</t>
  </si>
  <si>
    <t>引进、培育、孵化国内外区块链企业≥7家得满分，≥5家得4分，=4家得3分，=3家得2分，低于3家不得分。</t>
  </si>
  <si>
    <t>2020年经信委引进国内外区块链企业7家，分别为：重庆北信源信息技术有限公司、作业帮教育科技（北京）有限公司、重庆聚商融创实业有限公司、重庆驰途旅游有限公司、重庆领胜网络科技有限公司、李子坝文创项目、民革中央画院主题画创作中心，其中，注册成立子公司5成，注册资本合计9510万元，落地项目两个</t>
  </si>
  <si>
    <t>新增规上企业数量</t>
  </si>
  <si>
    <t>户</t>
  </si>
  <si>
    <t>新增规上企业数量≥17户得5分，≥14户得3分，≥10户得2分，低于10户不得分</t>
  </si>
  <si>
    <t>截至2020年底区经信委行业管理的规上企业一共有41家，2020年新增1家规上企业，新增规上企业为重庆电信系统集成有限公司，本项不得分。</t>
  </si>
  <si>
    <t>为企业争取资金支持额</t>
  </si>
  <si>
    <t>万元</t>
  </si>
  <si>
    <t>为企业争取资金支持金额≥5354万元得满分，≥4283万元得3分，≥3212万元得2分，低于3212万元，不得分</t>
  </si>
  <si>
    <t>2020年申报项目6个，涉及企业111家，获取资金支持3692.22万元，依据评分标准，得2分。</t>
  </si>
  <si>
    <t>中小企业实际获得贷款额</t>
  </si>
  <si>
    <t>中小企业实际获得贷款金额≥6000万元得满分，≥4800万元得3分，≥3600万元得2分，低于3600万元不得分</t>
  </si>
  <si>
    <t>2020年，渝中区113户企业获得信用贷款，实际放款金额11837万元，得5分。</t>
  </si>
  <si>
    <t>110千伏十八梯输变电工程建设变电站电气安装进度</t>
  </si>
  <si>
    <t>%</t>
  </si>
  <si>
    <t>110千伏十八梯输变电工程建设变电站电气安装进度≥20%，得满分，≥16%，得3分，低于16%不得分</t>
  </si>
  <si>
    <t>截至2020年12月31日，110千伏十八梯输变电工程建设变电站电气安装进度35%，得5分。</t>
  </si>
  <si>
    <t>智能化改项目数量</t>
  </si>
  <si>
    <t>智能化改项目数≥1个，得满分，否则不得分</t>
  </si>
  <si>
    <t>2020年渝中区智能化改造项目申报认定通过5个，分别为：全流程互联网+智慧医院、渝物公司《企业综合运营信息化管理系统》、生产系统上云、定制式义齿生产线智能化改造项目、基于B2S2C模式的线上汽车融资租赁交易服务平台得5分</t>
  </si>
  <si>
    <t>5G基站建设数量</t>
  </si>
  <si>
    <t>5G基站建设数≥274个得满分，≥219个得3分，≥164个得2分，低于164个不得分</t>
  </si>
  <si>
    <t>截至2020年12月31日，累计建成5G基站1374个，2020年新建469个，得5分。</t>
  </si>
  <si>
    <t>老旧燃气管道安全整改工程完成量</t>
  </si>
  <si>
    <t>无</t>
  </si>
  <si>
    <t>完成</t>
  </si>
  <si>
    <t>1.完成20公里老旧燃气管道安全整改工程工作得3分；
2.完成30处圈围占压燃气管道安全隐患整改得2分
；</t>
  </si>
  <si>
    <t>1.截至2020年12月31日，完成老旧燃气管道安全整改工程71.6公里，其中，2020年整改21.6公里，得3分。
2.2020年完成圈围占压燃气管道安全隐患整改41处，得2分。</t>
  </si>
  <si>
    <t>小计</t>
  </si>
  <si>
    <t>合计扣8分，扣分项有两项，分别为：新增规上企业数量、为企业争取资金支持额</t>
  </si>
  <si>
    <t>社会效应</t>
  </si>
  <si>
    <t>规上科研服务业企业营业收入增长率</t>
  </si>
  <si>
    <t>规上科研服务业企业营业收入增长率≥30%得8分，≥27%得6分，≥24%得5分，≥18%得4分，低于18%不得分</t>
  </si>
  <si>
    <t>2020年规上科研服务业企业营业收入增长率为42.17%，得8分</t>
  </si>
  <si>
    <t>电、气、通讯行业安全事故发生次数</t>
  </si>
  <si>
    <t>=</t>
  </si>
  <si>
    <t>次</t>
  </si>
  <si>
    <t>渝中区全年无电、气、通讯行业安全事故发生，得5分，否则不得分</t>
  </si>
  <si>
    <t>2020年渝中区无电、气、通讯行业安全事故发生，得5分</t>
  </si>
  <si>
    <t>服务对象满意度</t>
  </si>
  <si>
    <t>社会公众或企业满意度</t>
  </si>
  <si>
    <t>根据滿意程度问卷调查结论：≥95% (10分)；80%-95% (8分)；70%-80% (6分)；60%-70% (4分)；60%以下0分。</t>
  </si>
  <si>
    <t>主要通过微信调查问卷小程序对区经信委服务的企业调查其意见而得出结论，本次绩效评价共计收回55份调查问卷。经统计分析，社会公众整体满意度为99.19%</t>
  </si>
  <si>
    <t>管理类指标</t>
  </si>
  <si>
    <t>预算执行率</t>
  </si>
  <si>
    <t>预算执行率=部门整体支出/(上年结转+年初预算+本年追加追减预算（不含年底收回））×100%，90%以上计满分，每低于5%扣1分，扣完为止。</t>
  </si>
  <si>
    <t>部门整体支出487015190元，全年预算数(上年结转+年初预算+本年追加追减预算（不含年底收回）为498875935元，预算执行率为98%，故得8分</t>
  </si>
  <si>
    <t>资金使用合规性</t>
  </si>
  <si>
    <t>合规</t>
  </si>
  <si>
    <t>1.资金拨付有完整的审批程序和手续；2.预算调整履行规定程序；3.资金使用无截留、挤占、挪用、虚列支出等情况（重点关注中央直达资金等上级资金使用情况）。以上情况每出现一例不符合要求的扣2分，扣完为止。</t>
  </si>
  <si>
    <t>资金拨付有完整的审批程序和手续；预算调整履行了规定程序；资金资金使用无截留、挤占、挪用、虚列支出等情况。</t>
  </si>
  <si>
    <t>绩效目标明确性</t>
  </si>
  <si>
    <t>明确</t>
  </si>
  <si>
    <t>部分明确</t>
  </si>
  <si>
    <t>1.绩效指标清晰、可衡量：2分。2.与部门年度任务数或计划数相对应：1分。3.与本年度预算资金量相匹配：1分。根据实际情况打分。</t>
  </si>
  <si>
    <t>1.计划数与部门年度任务数不对应，如：①2020年度任务中计划招大引强7家，绩效目标中设置引进、培育、孵化国内外区块链企业5家；②存在部门整体支出绩效目标申报表与项目支出绩效目标申报表之间勾稽关系不符的情况。例如：“政策资金兑现率”指标，该指标在部门整体支出绩效目标申报表中设置的指标值为100%,而在行业监管及企业服务工作经费项目的项目支出绩效目标申报表中设置的指标值却为90%。故扣1分2.与本年度预算资金量不相匹配，部分主要部门职责目标任务未纳入绩效目标中，如，履职效能指标与年度任务不匹配，如年度任务中确保2020年度我区企业实际获得贷款金额共计6000万、为企业争取资金支持额5354万等重点任务未纳入绩效目标中。故扣1分</t>
  </si>
  <si>
    <t>政府采购执行准确率</t>
  </si>
  <si>
    <t>政府采购执行率=（政府采购合同登记金额/政府采购预算数）×100%，政府采购执行率超过90%得满分，低于90%不得分。</t>
  </si>
  <si>
    <t>政府采购合同登记金额60787.00元，预算数70000.00元，政府采购执行率为86.84%，低于90%，不得分</t>
  </si>
  <si>
    <t>政府采购程序性</t>
  </si>
  <si>
    <t>应进行政府采购的项目按规定程序进行政府采购的得满分。未按程序进行政府采购的根据情节轻重扣分。</t>
  </si>
  <si>
    <t>应进行政府采购的项目已按规定程序进行政府采购，得2分。</t>
  </si>
  <si>
    <t>资产管理合规性</t>
  </si>
  <si>
    <t>部分合规</t>
  </si>
  <si>
    <t>1.资产处置是否规范；2.资产账务管理是否合规，是否帐实相符；3.房屋出租是否符合流程；4.资产处置收入是否及时足额上缴。全部符合得满分，否则酌情扣分，扣完为止。</t>
  </si>
  <si>
    <t>1.2020年度未进行资产处置2.2020年度新购置的固定资产未计入固定资产台账，未见相关盘点记录资料。故扣0.5分 3.2020年度无房屋出租4.2020年度无资产处置收入</t>
  </si>
  <si>
    <t>部门课题经费、规划经费、培训经费统一压减率</t>
  </si>
  <si>
    <t>部门课题经费、规划经费、培训经费统一压减率不低于30%得满分，低于30%不得分。</t>
  </si>
  <si>
    <t>无，故不扣分</t>
  </si>
  <si>
    <t>一般性项目支出压减率</t>
  </si>
  <si>
    <t>部门一般性项目支出压减率不低于5%得满分，低于5%不得分。</t>
  </si>
  <si>
    <t>一般性项目支出金额2019年为2648054.00元，2020年为2259314.00元，一般性项目支出压减率为14.68%，高于5%，得2分</t>
  </si>
  <si>
    <t>预决算信息公开及时性</t>
  </si>
  <si>
    <t>及时</t>
  </si>
  <si>
    <t>1.按规定内容公开预决算信息；2.按规定时限公开预决算信息；3.基础数据信息和会计信息资料真实、完整、准确。以上情况每出现一例不符合要求的扣1分，扣完为止。</t>
  </si>
  <si>
    <t>预决算信息已按规定内容、时限进行公开。基础数据信息和会计信息资料真实、完整、准确，得2分。</t>
  </si>
  <si>
    <t>合计扣分4.5分，扣分项有3项，分别为：绩效目标明确性、政府采购执行准确率、资产管理合规性</t>
  </si>
  <si>
    <t>合计</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</si>
</sst>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_ "/>
    <numFmt numFmtId="177" formatCode="#,##0.0_ "/>
    <numFmt numFmtId="178" formatCode="#,##0.00_ "/>
  </numFmts>
  <fonts count="23">
    <font>
      <sz val="11"/>
      <color theme="1"/>
      <name val="宋体"/>
      <charset val="134"/>
      <scheme val="minor"/>
    </font>
    <font>
      <sz val="12"/>
      <name val="仿宋"/>
      <charset val="134"/>
    </font>
    <font>
      <sz val="11"/>
      <name val="仿宋"/>
      <charset val="134"/>
    </font>
    <font>
      <sz val="20"/>
      <name val="仿宋"/>
      <charset val="134"/>
    </font>
    <font>
      <sz val="11"/>
      <color rgb="FFFF000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4" borderId="0" applyNumberFormat="0" applyBorder="0" applyAlignment="0" applyProtection="0">
      <alignment vertical="center"/>
    </xf>
    <xf numFmtId="0" fontId="13"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16" borderId="0" applyNumberFormat="0" applyBorder="0" applyAlignment="0" applyProtection="0">
      <alignment vertical="center"/>
    </xf>
    <xf numFmtId="0" fontId="9"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6" applyNumberFormat="0" applyFill="0" applyAlignment="0" applyProtection="0">
      <alignment vertical="center"/>
    </xf>
    <xf numFmtId="0" fontId="20" fillId="0" borderId="6" applyNumberFormat="0" applyFill="0" applyAlignment="0" applyProtection="0">
      <alignment vertical="center"/>
    </xf>
    <xf numFmtId="0" fontId="11" fillId="9" borderId="0" applyNumberFormat="0" applyBorder="0" applyAlignment="0" applyProtection="0">
      <alignment vertical="center"/>
    </xf>
    <xf numFmtId="0" fontId="9" fillId="0" borderId="9" applyNumberFormat="0" applyFill="0" applyAlignment="0" applyProtection="0">
      <alignment vertical="center"/>
    </xf>
    <xf numFmtId="0" fontId="11" fillId="8" borderId="0" applyNumberFormat="0" applyBorder="0" applyAlignment="0" applyProtection="0">
      <alignment vertical="center"/>
    </xf>
    <xf numFmtId="0" fontId="17" fillId="21" borderId="5" applyNumberFormat="0" applyAlignment="0" applyProtection="0">
      <alignment vertical="center"/>
    </xf>
    <xf numFmtId="0" fontId="22" fillId="21" borderId="3" applyNumberFormat="0" applyAlignment="0" applyProtection="0">
      <alignment vertical="center"/>
    </xf>
    <xf numFmtId="0" fontId="19" fillId="26" borderId="7" applyNumberFormat="0" applyAlignment="0" applyProtection="0">
      <alignment vertical="center"/>
    </xf>
    <xf numFmtId="0" fontId="7" fillId="13" borderId="0" applyNumberFormat="0" applyBorder="0" applyAlignment="0" applyProtection="0">
      <alignment vertical="center"/>
    </xf>
    <xf numFmtId="0" fontId="11" fillId="20" borderId="0" applyNumberFormat="0" applyBorder="0" applyAlignment="0" applyProtection="0">
      <alignment vertical="center"/>
    </xf>
    <xf numFmtId="0" fontId="16" fillId="0" borderId="4" applyNumberFormat="0" applyFill="0" applyAlignment="0" applyProtection="0">
      <alignment vertical="center"/>
    </xf>
    <xf numFmtId="0" fontId="21" fillId="0" borderId="8" applyNumberFormat="0" applyFill="0" applyAlignment="0" applyProtection="0">
      <alignment vertical="center"/>
    </xf>
    <xf numFmtId="0" fontId="14" fillId="12" borderId="0" applyNumberFormat="0" applyBorder="0" applyAlignment="0" applyProtection="0">
      <alignment vertical="center"/>
    </xf>
    <xf numFmtId="0" fontId="12" fillId="7" borderId="0" applyNumberFormat="0" applyBorder="0" applyAlignment="0" applyProtection="0">
      <alignment vertical="center"/>
    </xf>
    <xf numFmtId="0" fontId="7" fillId="32" borderId="0" applyNumberFormat="0" applyBorder="0" applyAlignment="0" applyProtection="0">
      <alignment vertical="center"/>
    </xf>
    <xf numFmtId="0" fontId="11" fillId="19" borderId="0" applyNumberFormat="0" applyBorder="0" applyAlignment="0" applyProtection="0">
      <alignment vertical="center"/>
    </xf>
    <xf numFmtId="0" fontId="7" fillId="31" borderId="0" applyNumberFormat="0" applyBorder="0" applyAlignment="0" applyProtection="0">
      <alignment vertical="center"/>
    </xf>
    <xf numFmtId="0" fontId="7" fillId="25" borderId="0" applyNumberFormat="0" applyBorder="0" applyAlignment="0" applyProtection="0">
      <alignment vertical="center"/>
    </xf>
    <xf numFmtId="0" fontId="7" fillId="30" borderId="0" applyNumberFormat="0" applyBorder="0" applyAlignment="0" applyProtection="0">
      <alignment vertical="center"/>
    </xf>
    <xf numFmtId="0" fontId="7" fillId="24" borderId="0" applyNumberFormat="0" applyBorder="0" applyAlignment="0" applyProtection="0">
      <alignment vertical="center"/>
    </xf>
    <xf numFmtId="0" fontId="11" fillId="28" borderId="0" applyNumberFormat="0" applyBorder="0" applyAlignment="0" applyProtection="0">
      <alignment vertical="center"/>
    </xf>
    <xf numFmtId="0" fontId="11" fillId="18" borderId="0" applyNumberFormat="0" applyBorder="0" applyAlignment="0" applyProtection="0">
      <alignment vertical="center"/>
    </xf>
    <xf numFmtId="0" fontId="7" fillId="29" borderId="0" applyNumberFormat="0" applyBorder="0" applyAlignment="0" applyProtection="0">
      <alignment vertical="center"/>
    </xf>
    <xf numFmtId="0" fontId="7" fillId="23" borderId="0" applyNumberFormat="0" applyBorder="0" applyAlignment="0" applyProtection="0">
      <alignment vertical="center"/>
    </xf>
    <xf numFmtId="0" fontId="11" fillId="17" borderId="0" applyNumberFormat="0" applyBorder="0" applyAlignment="0" applyProtection="0">
      <alignment vertical="center"/>
    </xf>
    <xf numFmtId="0" fontId="7" fillId="22" borderId="0" applyNumberFormat="0" applyBorder="0" applyAlignment="0" applyProtection="0">
      <alignment vertical="center"/>
    </xf>
    <xf numFmtId="0" fontId="11" fillId="15" borderId="0" applyNumberFormat="0" applyBorder="0" applyAlignment="0" applyProtection="0">
      <alignment vertical="center"/>
    </xf>
    <xf numFmtId="0" fontId="11" fillId="27" borderId="0" applyNumberFormat="0" applyBorder="0" applyAlignment="0" applyProtection="0">
      <alignment vertical="center"/>
    </xf>
    <xf numFmtId="0" fontId="7" fillId="3" borderId="0" applyNumberFormat="0" applyBorder="0" applyAlignment="0" applyProtection="0">
      <alignment vertical="center"/>
    </xf>
    <xf numFmtId="0" fontId="11" fillId="6" borderId="0" applyNumberFormat="0" applyBorder="0" applyAlignment="0" applyProtection="0">
      <alignment vertical="center"/>
    </xf>
  </cellStyleXfs>
  <cellXfs count="2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wrapText="1"/>
    </xf>
    <xf numFmtId="0" fontId="2" fillId="0" borderId="0" xfId="0" applyFont="1" applyFill="1" applyAlignment="1">
      <alignment horizontal="lef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8"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xf>
    <xf numFmtId="9" fontId="1" fillId="0" borderId="1" xfId="0" applyNumberFormat="1" applyFont="1" applyFill="1" applyBorder="1" applyAlignment="1">
      <alignment horizontal="center" vertical="center"/>
    </xf>
    <xf numFmtId="0" fontId="1" fillId="0" borderId="1" xfId="0" applyNumberFormat="1" applyFont="1" applyFill="1" applyBorder="1" applyAlignment="1" applyProtection="1">
      <alignment horizontal="center" vertical="center"/>
    </xf>
    <xf numFmtId="9" fontId="1" fillId="0" borderId="1" xfId="11" applyFont="1" applyFill="1" applyBorder="1" applyAlignment="1">
      <alignment horizontal="left" vertical="center" wrapText="1"/>
    </xf>
    <xf numFmtId="9" fontId="1" fillId="0" borderId="1" xfId="1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10" fontId="1" fillId="0" borderId="1" xfId="11" applyNumberFormat="1" applyFont="1" applyFill="1" applyBorder="1" applyAlignment="1">
      <alignment horizontal="center" vertical="center"/>
    </xf>
    <xf numFmtId="176" fontId="1" fillId="0" borderId="1" xfId="11" applyNumberFormat="1" applyFont="1" applyFill="1" applyBorder="1" applyAlignment="1">
      <alignment horizontal="center" vertical="center"/>
    </xf>
    <xf numFmtId="0" fontId="1" fillId="0" borderId="1" xfId="0" applyFont="1" applyFill="1" applyBorder="1" applyAlignment="1">
      <alignment horizontal="left" vertical="center"/>
    </xf>
    <xf numFmtId="178" fontId="1" fillId="0" borderId="1" xfId="11" applyNumberFormat="1" applyFont="1" applyFill="1" applyBorder="1" applyAlignment="1">
      <alignment horizontal="center" vertical="center"/>
    </xf>
    <xf numFmtId="177" fontId="1" fillId="0" borderId="1" xfId="11"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10" fontId="1" fillId="0" borderId="1" xfId="11" applyNumberFormat="1" applyFont="1" applyFill="1" applyBorder="1" applyAlignment="1">
      <alignment vertical="center" wrapText="1"/>
    </xf>
    <xf numFmtId="0" fontId="1" fillId="0" borderId="1"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1"/>
  <sheetViews>
    <sheetView tabSelected="1" zoomScale="80" zoomScaleNormal="80" topLeftCell="A9" workbookViewId="0">
      <selection activeCell="H10" sqref="H10:N10"/>
    </sheetView>
  </sheetViews>
  <sheetFormatPr defaultColWidth="9" defaultRowHeight="13.5"/>
  <cols>
    <col min="1" max="1" width="10.725" style="2" customWidth="1"/>
    <col min="2" max="2" width="36.9083333333333" style="2" customWidth="1"/>
    <col min="3" max="3" width="6.45" style="2" customWidth="1"/>
    <col min="4" max="4" width="7.775" style="2" customWidth="1"/>
    <col min="5" max="5" width="5.725" style="2" customWidth="1"/>
    <col min="6" max="6" width="6" style="2" customWidth="1"/>
    <col min="7" max="7" width="11.8916666666667" style="2" customWidth="1"/>
    <col min="8" max="8" width="7.725" style="2" customWidth="1"/>
    <col min="9" max="9" width="8.63333333333333" style="2" customWidth="1"/>
    <col min="10" max="12" width="5.90833333333333" style="2" customWidth="1"/>
    <col min="13" max="13" width="7.36666666666667" style="2" customWidth="1"/>
    <col min="14" max="14" width="8" style="2" customWidth="1"/>
    <col min="15" max="16" width="9.26666666666667" style="2" customWidth="1"/>
    <col min="17" max="17" width="42.6333333333333" style="2" customWidth="1"/>
    <col min="18" max="16384" width="9" style="2"/>
  </cols>
  <sheetData>
    <row r="1" ht="31" customHeight="1" spans="1:17">
      <c r="A1" s="3" t="s">
        <v>0</v>
      </c>
      <c r="B1" s="3"/>
      <c r="C1" s="3"/>
      <c r="D1" s="3"/>
      <c r="E1" s="3"/>
      <c r="F1" s="3"/>
      <c r="G1" s="3"/>
      <c r="H1" s="3"/>
      <c r="I1" s="3"/>
      <c r="J1" s="3"/>
      <c r="K1" s="3"/>
      <c r="L1" s="3"/>
      <c r="M1" s="3"/>
      <c r="N1" s="3"/>
      <c r="O1" s="3"/>
      <c r="P1" s="3"/>
      <c r="Q1" s="3"/>
    </row>
    <row r="2" spans="1:6">
      <c r="A2" s="4"/>
      <c r="B2" s="4"/>
      <c r="C2" s="4"/>
      <c r="D2" s="4"/>
      <c r="E2" s="4"/>
      <c r="F2" s="4"/>
    </row>
    <row r="3" ht="34" customHeight="1" spans="1:17">
      <c r="A3" s="5" t="s">
        <v>1</v>
      </c>
      <c r="B3" s="6" t="s">
        <v>2</v>
      </c>
      <c r="C3" s="6"/>
      <c r="D3" s="6"/>
      <c r="E3" s="6"/>
      <c r="F3" s="6"/>
      <c r="G3" s="6"/>
      <c r="H3" s="6"/>
      <c r="I3" s="6"/>
      <c r="J3" s="6"/>
      <c r="K3" s="6"/>
      <c r="L3" s="6"/>
      <c r="M3" s="6"/>
      <c r="N3" s="6"/>
      <c r="O3" s="6"/>
      <c r="P3" s="6"/>
      <c r="Q3" s="6"/>
    </row>
    <row r="4" ht="42" customHeight="1" spans="1:17">
      <c r="A4" s="7" t="s">
        <v>3</v>
      </c>
      <c r="B4" s="7" t="s">
        <v>4</v>
      </c>
      <c r="C4" s="7"/>
      <c r="D4" s="7"/>
      <c r="E4" s="7"/>
      <c r="F4" s="7"/>
      <c r="G4" s="7"/>
      <c r="H4" s="6" t="s">
        <v>5</v>
      </c>
      <c r="I4" s="6"/>
      <c r="J4" s="6"/>
      <c r="K4" s="6"/>
      <c r="L4" s="6"/>
      <c r="M4" s="6"/>
      <c r="N4" s="6"/>
      <c r="O4" s="6" t="s">
        <v>6</v>
      </c>
      <c r="P4" s="6"/>
      <c r="Q4" s="6"/>
    </row>
    <row r="5" ht="29" customHeight="1" spans="1:17">
      <c r="A5" s="7"/>
      <c r="B5" s="8">
        <v>498875935</v>
      </c>
      <c r="C5" s="8"/>
      <c r="D5" s="8"/>
      <c r="E5" s="8"/>
      <c r="F5" s="8"/>
      <c r="G5" s="8"/>
      <c r="H5" s="8">
        <v>487015190</v>
      </c>
      <c r="I5" s="8"/>
      <c r="J5" s="8"/>
      <c r="K5" s="8"/>
      <c r="L5" s="8"/>
      <c r="M5" s="8"/>
      <c r="N5" s="8"/>
      <c r="O5" s="18">
        <f>H5/B5</f>
        <v>0.97622506084604</v>
      </c>
      <c r="P5" s="18"/>
      <c r="Q5" s="18"/>
    </row>
    <row r="6" ht="34" customHeight="1" spans="1:17">
      <c r="A6" s="6" t="s">
        <v>7</v>
      </c>
      <c r="B6" s="6" t="s">
        <v>8</v>
      </c>
      <c r="C6" s="7" t="s">
        <v>9</v>
      </c>
      <c r="D6" s="6" t="s">
        <v>10</v>
      </c>
      <c r="E6" s="7" t="s">
        <v>11</v>
      </c>
      <c r="F6" s="7" t="s">
        <v>12</v>
      </c>
      <c r="G6" s="7" t="s">
        <v>13</v>
      </c>
      <c r="H6" s="6" t="s">
        <v>14</v>
      </c>
      <c r="I6" s="6"/>
      <c r="J6" s="6"/>
      <c r="K6" s="6"/>
      <c r="L6" s="6"/>
      <c r="M6" s="6"/>
      <c r="N6" s="6"/>
      <c r="O6" s="7" t="s">
        <v>15</v>
      </c>
      <c r="P6" s="7" t="s">
        <v>16</v>
      </c>
      <c r="Q6" s="23" t="s">
        <v>17</v>
      </c>
    </row>
    <row r="7" ht="39" customHeight="1" spans="1:17">
      <c r="A7" s="6" t="s">
        <v>18</v>
      </c>
      <c r="B7" s="9" t="s">
        <v>19</v>
      </c>
      <c r="C7" s="6" t="s">
        <v>20</v>
      </c>
      <c r="D7" s="6">
        <v>30</v>
      </c>
      <c r="E7" s="6" t="s">
        <v>21</v>
      </c>
      <c r="F7" s="6">
        <v>6</v>
      </c>
      <c r="G7" s="6">
        <v>33</v>
      </c>
      <c r="H7" s="10" t="s">
        <v>22</v>
      </c>
      <c r="I7" s="10"/>
      <c r="J7" s="10"/>
      <c r="K7" s="10"/>
      <c r="L7" s="10"/>
      <c r="M7" s="10"/>
      <c r="N7" s="10"/>
      <c r="O7" s="6">
        <v>6</v>
      </c>
      <c r="P7" s="19">
        <f>F7-O7</f>
        <v>0</v>
      </c>
      <c r="Q7" s="24" t="s">
        <v>23</v>
      </c>
    </row>
    <row r="8" ht="94.5" spans="1:17">
      <c r="A8" s="6"/>
      <c r="B8" s="9" t="s">
        <v>24</v>
      </c>
      <c r="C8" s="6" t="s">
        <v>20</v>
      </c>
      <c r="D8" s="6">
        <v>7</v>
      </c>
      <c r="E8" s="6" t="s">
        <v>25</v>
      </c>
      <c r="F8" s="6">
        <v>6</v>
      </c>
      <c r="G8" s="6">
        <v>7</v>
      </c>
      <c r="H8" s="10" t="s">
        <v>26</v>
      </c>
      <c r="I8" s="10"/>
      <c r="J8" s="10"/>
      <c r="K8" s="10"/>
      <c r="L8" s="10"/>
      <c r="M8" s="10"/>
      <c r="N8" s="10"/>
      <c r="O8" s="6">
        <v>6</v>
      </c>
      <c r="P8" s="19">
        <f t="shared" ref="P8:P31" si="0">F8-O8</f>
        <v>0</v>
      </c>
      <c r="Q8" s="24" t="s">
        <v>27</v>
      </c>
    </row>
    <row r="9" ht="40.5" spans="1:17">
      <c r="A9" s="6"/>
      <c r="B9" s="9" t="s">
        <v>28</v>
      </c>
      <c r="C9" s="6" t="s">
        <v>20</v>
      </c>
      <c r="D9" s="6">
        <v>17</v>
      </c>
      <c r="E9" s="6" t="s">
        <v>29</v>
      </c>
      <c r="F9" s="6">
        <v>5</v>
      </c>
      <c r="G9" s="6">
        <v>1</v>
      </c>
      <c r="H9" s="10" t="s">
        <v>30</v>
      </c>
      <c r="I9" s="10"/>
      <c r="J9" s="10"/>
      <c r="K9" s="10"/>
      <c r="L9" s="10"/>
      <c r="M9" s="10"/>
      <c r="N9" s="10"/>
      <c r="O9" s="6">
        <v>0</v>
      </c>
      <c r="P9" s="19">
        <f t="shared" si="0"/>
        <v>5</v>
      </c>
      <c r="Q9" s="24" t="s">
        <v>31</v>
      </c>
    </row>
    <row r="10" ht="49" customHeight="1" spans="1:17">
      <c r="A10" s="6"/>
      <c r="B10" s="9" t="s">
        <v>32</v>
      </c>
      <c r="C10" s="6" t="s">
        <v>20</v>
      </c>
      <c r="D10" s="6">
        <v>5354</v>
      </c>
      <c r="E10" s="6" t="s">
        <v>33</v>
      </c>
      <c r="F10" s="6">
        <v>5</v>
      </c>
      <c r="G10" s="8">
        <v>3692.22</v>
      </c>
      <c r="H10" s="10" t="s">
        <v>34</v>
      </c>
      <c r="I10" s="10"/>
      <c r="J10" s="10"/>
      <c r="K10" s="10"/>
      <c r="L10" s="10"/>
      <c r="M10" s="10"/>
      <c r="N10" s="10"/>
      <c r="O10" s="6">
        <v>2</v>
      </c>
      <c r="P10" s="19">
        <f t="shared" si="0"/>
        <v>3</v>
      </c>
      <c r="Q10" s="24" t="s">
        <v>35</v>
      </c>
    </row>
    <row r="11" ht="50" customHeight="1" spans="1:17">
      <c r="A11" s="6"/>
      <c r="B11" s="9" t="s">
        <v>36</v>
      </c>
      <c r="C11" s="6" t="s">
        <v>20</v>
      </c>
      <c r="D11" s="6">
        <v>6000</v>
      </c>
      <c r="E11" s="6" t="s">
        <v>33</v>
      </c>
      <c r="F11" s="6">
        <v>5</v>
      </c>
      <c r="G11" s="11">
        <v>11837</v>
      </c>
      <c r="H11" s="10" t="s">
        <v>37</v>
      </c>
      <c r="I11" s="10"/>
      <c r="J11" s="10"/>
      <c r="K11" s="10"/>
      <c r="L11" s="10"/>
      <c r="M11" s="10"/>
      <c r="N11" s="10"/>
      <c r="O11" s="6">
        <v>5</v>
      </c>
      <c r="P11" s="19">
        <f t="shared" si="0"/>
        <v>0</v>
      </c>
      <c r="Q11" s="24" t="s">
        <v>38</v>
      </c>
    </row>
    <row r="12" ht="51" customHeight="1" spans="1:17">
      <c r="A12" s="6"/>
      <c r="B12" s="9" t="s">
        <v>39</v>
      </c>
      <c r="C12" s="6" t="s">
        <v>20</v>
      </c>
      <c r="D12" s="6">
        <v>20</v>
      </c>
      <c r="E12" s="6" t="s">
        <v>40</v>
      </c>
      <c r="F12" s="6">
        <v>5</v>
      </c>
      <c r="G12" s="12">
        <v>0.35</v>
      </c>
      <c r="H12" s="10" t="s">
        <v>41</v>
      </c>
      <c r="I12" s="10"/>
      <c r="J12" s="10"/>
      <c r="K12" s="10"/>
      <c r="L12" s="10"/>
      <c r="M12" s="10"/>
      <c r="N12" s="10"/>
      <c r="O12" s="6">
        <v>5</v>
      </c>
      <c r="P12" s="19">
        <f t="shared" si="0"/>
        <v>0</v>
      </c>
      <c r="Q12" s="24" t="s">
        <v>42</v>
      </c>
    </row>
    <row r="13" ht="92" customHeight="1" spans="1:17">
      <c r="A13" s="6"/>
      <c r="B13" s="9" t="s">
        <v>43</v>
      </c>
      <c r="C13" s="6" t="s">
        <v>20</v>
      </c>
      <c r="D13" s="6">
        <v>1</v>
      </c>
      <c r="E13" s="6" t="s">
        <v>21</v>
      </c>
      <c r="F13" s="6">
        <v>5</v>
      </c>
      <c r="G13" s="6">
        <v>5</v>
      </c>
      <c r="H13" s="10" t="s">
        <v>44</v>
      </c>
      <c r="I13" s="10"/>
      <c r="J13" s="10"/>
      <c r="K13" s="10"/>
      <c r="L13" s="10"/>
      <c r="M13" s="10"/>
      <c r="N13" s="10"/>
      <c r="O13" s="6">
        <v>5</v>
      </c>
      <c r="P13" s="19">
        <f t="shared" si="0"/>
        <v>0</v>
      </c>
      <c r="Q13" s="24" t="s">
        <v>45</v>
      </c>
    </row>
    <row r="14" ht="42" customHeight="1" spans="1:17">
      <c r="A14" s="6"/>
      <c r="B14" s="9" t="s">
        <v>46</v>
      </c>
      <c r="C14" s="6" t="s">
        <v>20</v>
      </c>
      <c r="D14" s="6">
        <v>274</v>
      </c>
      <c r="E14" s="6" t="s">
        <v>21</v>
      </c>
      <c r="F14" s="6">
        <v>5</v>
      </c>
      <c r="G14" s="6">
        <v>469</v>
      </c>
      <c r="H14" s="10" t="s">
        <v>47</v>
      </c>
      <c r="I14" s="10"/>
      <c r="J14" s="10"/>
      <c r="K14" s="10"/>
      <c r="L14" s="10"/>
      <c r="M14" s="10"/>
      <c r="N14" s="10"/>
      <c r="O14" s="6">
        <v>5</v>
      </c>
      <c r="P14" s="19">
        <f t="shared" si="0"/>
        <v>0</v>
      </c>
      <c r="Q14" s="24" t="s">
        <v>48</v>
      </c>
    </row>
    <row r="15" ht="78" customHeight="1" spans="1:17">
      <c r="A15" s="6"/>
      <c r="B15" s="9" t="s">
        <v>49</v>
      </c>
      <c r="C15" s="6" t="s">
        <v>50</v>
      </c>
      <c r="D15" s="6" t="s">
        <v>51</v>
      </c>
      <c r="E15" s="7" t="s">
        <v>50</v>
      </c>
      <c r="F15" s="6">
        <v>5</v>
      </c>
      <c r="G15" s="12">
        <v>1</v>
      </c>
      <c r="H15" s="10" t="s">
        <v>52</v>
      </c>
      <c r="I15" s="10"/>
      <c r="J15" s="10"/>
      <c r="K15" s="10"/>
      <c r="L15" s="10"/>
      <c r="M15" s="10"/>
      <c r="N15" s="10"/>
      <c r="O15" s="6">
        <v>5</v>
      </c>
      <c r="P15" s="19">
        <f t="shared" si="0"/>
        <v>0</v>
      </c>
      <c r="Q15" s="24" t="s">
        <v>53</v>
      </c>
    </row>
    <row r="16" ht="44.15" customHeight="1" spans="1:17">
      <c r="A16" s="6"/>
      <c r="B16" s="7" t="s">
        <v>54</v>
      </c>
      <c r="C16" s="7"/>
      <c r="D16" s="7"/>
      <c r="E16" s="7"/>
      <c r="F16" s="6">
        <f>SUM(F7:F15)</f>
        <v>47</v>
      </c>
      <c r="G16" s="12"/>
      <c r="H16" s="12"/>
      <c r="I16" s="12"/>
      <c r="J16" s="12"/>
      <c r="K16" s="12"/>
      <c r="L16" s="12"/>
      <c r="M16" s="12"/>
      <c r="N16" s="12"/>
      <c r="O16" s="6">
        <f>SUM(O7:O15)</f>
        <v>39</v>
      </c>
      <c r="P16" s="19">
        <f t="shared" si="0"/>
        <v>8</v>
      </c>
      <c r="Q16" s="24" t="s">
        <v>55</v>
      </c>
    </row>
    <row r="17" ht="51" customHeight="1" spans="1:17">
      <c r="A17" s="6" t="s">
        <v>56</v>
      </c>
      <c r="B17" s="9" t="s">
        <v>57</v>
      </c>
      <c r="C17" s="6" t="s">
        <v>20</v>
      </c>
      <c r="D17" s="6">
        <v>30</v>
      </c>
      <c r="E17" s="12" t="s">
        <v>40</v>
      </c>
      <c r="F17" s="6">
        <v>8</v>
      </c>
      <c r="G17" s="6">
        <v>42.17</v>
      </c>
      <c r="H17" s="10" t="s">
        <v>58</v>
      </c>
      <c r="I17" s="10"/>
      <c r="J17" s="10"/>
      <c r="K17" s="10"/>
      <c r="L17" s="10"/>
      <c r="M17" s="10"/>
      <c r="N17" s="10"/>
      <c r="O17" s="6">
        <v>8</v>
      </c>
      <c r="P17" s="19">
        <f t="shared" si="0"/>
        <v>0</v>
      </c>
      <c r="Q17" s="24" t="s">
        <v>59</v>
      </c>
    </row>
    <row r="18" ht="37" customHeight="1" spans="1:17">
      <c r="A18" s="6"/>
      <c r="B18" s="9" t="s">
        <v>60</v>
      </c>
      <c r="C18" s="6" t="s">
        <v>61</v>
      </c>
      <c r="D18" s="6">
        <v>0</v>
      </c>
      <c r="E18" s="6" t="s">
        <v>62</v>
      </c>
      <c r="F18" s="6">
        <v>5</v>
      </c>
      <c r="G18" s="6">
        <v>0</v>
      </c>
      <c r="H18" s="10" t="s">
        <v>63</v>
      </c>
      <c r="I18" s="20"/>
      <c r="J18" s="20"/>
      <c r="K18" s="20"/>
      <c r="L18" s="20"/>
      <c r="M18" s="20"/>
      <c r="N18" s="20"/>
      <c r="O18" s="6">
        <v>5</v>
      </c>
      <c r="P18" s="19">
        <f t="shared" si="0"/>
        <v>0</v>
      </c>
      <c r="Q18" s="24" t="s">
        <v>64</v>
      </c>
    </row>
    <row r="19" ht="37" customHeight="1" spans="1:17">
      <c r="A19" s="6"/>
      <c r="B19" s="7" t="s">
        <v>54</v>
      </c>
      <c r="C19" s="7"/>
      <c r="D19" s="7"/>
      <c r="E19" s="7"/>
      <c r="F19" s="6">
        <f>SUM(F17:F18)</f>
        <v>13</v>
      </c>
      <c r="G19" s="6"/>
      <c r="H19" s="6"/>
      <c r="I19" s="6"/>
      <c r="J19" s="6"/>
      <c r="K19" s="6"/>
      <c r="L19" s="6"/>
      <c r="M19" s="6"/>
      <c r="N19" s="6"/>
      <c r="O19" s="6">
        <f>SUM(O17:O18)</f>
        <v>13</v>
      </c>
      <c r="P19" s="19">
        <f t="shared" si="0"/>
        <v>0</v>
      </c>
      <c r="Q19" s="24"/>
    </row>
    <row r="20" ht="62" customHeight="1" spans="1:17">
      <c r="A20" s="6" t="s">
        <v>65</v>
      </c>
      <c r="B20" s="9" t="s">
        <v>66</v>
      </c>
      <c r="C20" s="6" t="s">
        <v>20</v>
      </c>
      <c r="D20" s="13">
        <v>95</v>
      </c>
      <c r="E20" s="6" t="s">
        <v>40</v>
      </c>
      <c r="F20" s="6">
        <v>10</v>
      </c>
      <c r="G20" s="6">
        <v>99.19</v>
      </c>
      <c r="H20" s="14" t="s">
        <v>67</v>
      </c>
      <c r="I20" s="14"/>
      <c r="J20" s="14"/>
      <c r="K20" s="14"/>
      <c r="L20" s="14"/>
      <c r="M20" s="14"/>
      <c r="N20" s="14"/>
      <c r="O20" s="6">
        <v>10</v>
      </c>
      <c r="P20" s="19">
        <f t="shared" si="0"/>
        <v>0</v>
      </c>
      <c r="Q20" s="24" t="s">
        <v>68</v>
      </c>
    </row>
    <row r="21" ht="66" customHeight="1" spans="1:17">
      <c r="A21" s="6" t="s">
        <v>69</v>
      </c>
      <c r="B21" s="9" t="s">
        <v>70</v>
      </c>
      <c r="C21" s="6" t="s">
        <v>20</v>
      </c>
      <c r="D21" s="6">
        <v>90</v>
      </c>
      <c r="E21" s="6" t="s">
        <v>40</v>
      </c>
      <c r="F21" s="6">
        <v>8</v>
      </c>
      <c r="G21" s="15">
        <v>0.97622506084604</v>
      </c>
      <c r="H21" s="10" t="s">
        <v>71</v>
      </c>
      <c r="I21" s="10"/>
      <c r="J21" s="10"/>
      <c r="K21" s="10"/>
      <c r="L21" s="10"/>
      <c r="M21" s="10"/>
      <c r="N21" s="10"/>
      <c r="O21" s="7">
        <v>8</v>
      </c>
      <c r="P21" s="19">
        <f t="shared" si="0"/>
        <v>0</v>
      </c>
      <c r="Q21" s="24" t="s">
        <v>72</v>
      </c>
    </row>
    <row r="22" ht="84" customHeight="1" spans="1:17">
      <c r="A22" s="6"/>
      <c r="B22" s="9" t="s">
        <v>73</v>
      </c>
      <c r="C22" s="6" t="s">
        <v>50</v>
      </c>
      <c r="D22" s="6" t="s">
        <v>74</v>
      </c>
      <c r="E22" s="6" t="s">
        <v>50</v>
      </c>
      <c r="F22" s="6">
        <v>6</v>
      </c>
      <c r="G22" s="6" t="s">
        <v>74</v>
      </c>
      <c r="H22" s="10" t="s">
        <v>75</v>
      </c>
      <c r="I22" s="10"/>
      <c r="J22" s="10"/>
      <c r="K22" s="10"/>
      <c r="L22" s="10"/>
      <c r="M22" s="10"/>
      <c r="N22" s="10"/>
      <c r="O22" s="7">
        <v>6</v>
      </c>
      <c r="P22" s="19">
        <f t="shared" si="0"/>
        <v>0</v>
      </c>
      <c r="Q22" s="25" t="s">
        <v>76</v>
      </c>
    </row>
    <row r="23" ht="249" customHeight="1" spans="1:17">
      <c r="A23" s="6"/>
      <c r="B23" s="9" t="s">
        <v>77</v>
      </c>
      <c r="C23" s="6" t="s">
        <v>50</v>
      </c>
      <c r="D23" s="6" t="s">
        <v>78</v>
      </c>
      <c r="E23" s="6" t="s">
        <v>50</v>
      </c>
      <c r="F23" s="6">
        <v>4</v>
      </c>
      <c r="G23" s="7" t="s">
        <v>79</v>
      </c>
      <c r="H23" s="10" t="s">
        <v>80</v>
      </c>
      <c r="I23" s="10"/>
      <c r="J23" s="10"/>
      <c r="K23" s="10"/>
      <c r="L23" s="10"/>
      <c r="M23" s="10"/>
      <c r="N23" s="10"/>
      <c r="O23" s="7">
        <v>2</v>
      </c>
      <c r="P23" s="19">
        <f t="shared" si="0"/>
        <v>2</v>
      </c>
      <c r="Q23" s="24" t="s">
        <v>81</v>
      </c>
    </row>
    <row r="24" ht="54" customHeight="1" spans="1:17">
      <c r="A24" s="6"/>
      <c r="B24" s="9" t="s">
        <v>82</v>
      </c>
      <c r="C24" s="6" t="s">
        <v>20</v>
      </c>
      <c r="D24" s="6">
        <v>90</v>
      </c>
      <c r="E24" s="6" t="s">
        <v>40</v>
      </c>
      <c r="F24" s="6">
        <v>2</v>
      </c>
      <c r="G24" s="7">
        <v>86.84</v>
      </c>
      <c r="H24" s="10" t="s">
        <v>83</v>
      </c>
      <c r="I24" s="10"/>
      <c r="J24" s="10"/>
      <c r="K24" s="10"/>
      <c r="L24" s="10"/>
      <c r="M24" s="10"/>
      <c r="N24" s="10"/>
      <c r="O24" s="7">
        <v>0</v>
      </c>
      <c r="P24" s="19">
        <f t="shared" si="0"/>
        <v>2</v>
      </c>
      <c r="Q24" s="24" t="s">
        <v>84</v>
      </c>
    </row>
    <row r="25" ht="47" customHeight="1" spans="1:17">
      <c r="A25" s="6"/>
      <c r="B25" s="9" t="s">
        <v>85</v>
      </c>
      <c r="C25" s="6" t="s">
        <v>50</v>
      </c>
      <c r="D25" s="6" t="s">
        <v>74</v>
      </c>
      <c r="E25" s="6" t="s">
        <v>50</v>
      </c>
      <c r="F25" s="6">
        <v>2</v>
      </c>
      <c r="G25" s="7" t="s">
        <v>74</v>
      </c>
      <c r="H25" s="10" t="s">
        <v>86</v>
      </c>
      <c r="I25" s="10"/>
      <c r="J25" s="10"/>
      <c r="K25" s="10"/>
      <c r="L25" s="10"/>
      <c r="M25" s="10"/>
      <c r="N25" s="10"/>
      <c r="O25" s="7">
        <v>2</v>
      </c>
      <c r="P25" s="19">
        <f t="shared" si="0"/>
        <v>0</v>
      </c>
      <c r="Q25" s="24" t="s">
        <v>87</v>
      </c>
    </row>
    <row r="26" ht="76" customHeight="1" spans="1:17">
      <c r="A26" s="6"/>
      <c r="B26" s="9" t="s">
        <v>88</v>
      </c>
      <c r="C26" s="6" t="s">
        <v>50</v>
      </c>
      <c r="D26" s="6" t="s">
        <v>74</v>
      </c>
      <c r="E26" s="6" t="s">
        <v>50</v>
      </c>
      <c r="F26" s="6">
        <v>2</v>
      </c>
      <c r="G26" s="7" t="s">
        <v>89</v>
      </c>
      <c r="H26" s="10" t="s">
        <v>90</v>
      </c>
      <c r="I26" s="10"/>
      <c r="J26" s="10"/>
      <c r="K26" s="10"/>
      <c r="L26" s="10"/>
      <c r="M26" s="10"/>
      <c r="N26" s="10"/>
      <c r="O26" s="7">
        <v>1.5</v>
      </c>
      <c r="P26" s="21">
        <f t="shared" si="0"/>
        <v>0.5</v>
      </c>
      <c r="Q26" s="24" t="s">
        <v>91</v>
      </c>
    </row>
    <row r="27" ht="37" customHeight="1" spans="1:17">
      <c r="A27" s="6"/>
      <c r="B27" s="9" t="s">
        <v>92</v>
      </c>
      <c r="C27" s="6" t="s">
        <v>20</v>
      </c>
      <c r="D27" s="6">
        <v>30</v>
      </c>
      <c r="E27" s="6" t="s">
        <v>40</v>
      </c>
      <c r="F27" s="6">
        <v>2</v>
      </c>
      <c r="G27" s="16" t="s">
        <v>50</v>
      </c>
      <c r="H27" s="10" t="s">
        <v>93</v>
      </c>
      <c r="I27" s="10"/>
      <c r="J27" s="10"/>
      <c r="K27" s="10"/>
      <c r="L27" s="10"/>
      <c r="M27" s="10"/>
      <c r="N27" s="10"/>
      <c r="O27" s="7">
        <v>2</v>
      </c>
      <c r="P27" s="19">
        <f t="shared" si="0"/>
        <v>0</v>
      </c>
      <c r="Q27" s="24" t="s">
        <v>94</v>
      </c>
    </row>
    <row r="28" ht="49" customHeight="1" spans="1:17">
      <c r="A28" s="6"/>
      <c r="B28" s="9" t="s">
        <v>95</v>
      </c>
      <c r="C28" s="6" t="s">
        <v>20</v>
      </c>
      <c r="D28" s="6">
        <v>5</v>
      </c>
      <c r="E28" s="6" t="s">
        <v>40</v>
      </c>
      <c r="F28" s="6">
        <v>2</v>
      </c>
      <c r="G28" s="17">
        <v>0.1468</v>
      </c>
      <c r="H28" s="10" t="s">
        <v>96</v>
      </c>
      <c r="I28" s="10"/>
      <c r="J28" s="10"/>
      <c r="K28" s="10"/>
      <c r="L28" s="10"/>
      <c r="M28" s="10"/>
      <c r="N28" s="10"/>
      <c r="O28" s="7">
        <v>2</v>
      </c>
      <c r="P28" s="19">
        <f t="shared" si="0"/>
        <v>0</v>
      </c>
      <c r="Q28" s="24" t="s">
        <v>97</v>
      </c>
    </row>
    <row r="29" ht="87" customHeight="1" spans="1:17">
      <c r="A29" s="6"/>
      <c r="B29" s="9" t="s">
        <v>98</v>
      </c>
      <c r="C29" s="6" t="s">
        <v>50</v>
      </c>
      <c r="D29" s="6" t="s">
        <v>99</v>
      </c>
      <c r="E29" s="6" t="s">
        <v>50</v>
      </c>
      <c r="F29" s="6">
        <v>2</v>
      </c>
      <c r="G29" s="7" t="s">
        <v>99</v>
      </c>
      <c r="H29" s="10" t="s">
        <v>100</v>
      </c>
      <c r="I29" s="10"/>
      <c r="J29" s="10"/>
      <c r="K29" s="10"/>
      <c r="L29" s="10"/>
      <c r="M29" s="10"/>
      <c r="N29" s="10"/>
      <c r="O29" s="7">
        <v>2</v>
      </c>
      <c r="P29" s="19">
        <f t="shared" si="0"/>
        <v>0</v>
      </c>
      <c r="Q29" s="24" t="s">
        <v>101</v>
      </c>
    </row>
    <row r="30" s="1" customFormat="1" ht="49" customHeight="1" spans="1:17">
      <c r="A30" s="6"/>
      <c r="B30" s="6" t="s">
        <v>54</v>
      </c>
      <c r="C30" s="6"/>
      <c r="D30" s="6"/>
      <c r="E30" s="6"/>
      <c r="F30" s="6">
        <v>30</v>
      </c>
      <c r="G30" s="6"/>
      <c r="H30" s="6"/>
      <c r="I30" s="6"/>
      <c r="J30" s="6"/>
      <c r="K30" s="6"/>
      <c r="L30" s="6"/>
      <c r="M30" s="6"/>
      <c r="N30" s="6"/>
      <c r="O30" s="6">
        <f>SUM(O21:O29)</f>
        <v>25.5</v>
      </c>
      <c r="P30" s="22">
        <f t="shared" si="0"/>
        <v>4.5</v>
      </c>
      <c r="Q30" s="26" t="s">
        <v>102</v>
      </c>
    </row>
    <row r="31" s="1" customFormat="1" ht="35" customHeight="1" spans="1:17">
      <c r="A31" s="6" t="s">
        <v>103</v>
      </c>
      <c r="B31" s="6"/>
      <c r="C31" s="6"/>
      <c r="D31" s="6"/>
      <c r="E31" s="6"/>
      <c r="F31" s="6">
        <f>F30+F20+F19+F16</f>
        <v>100</v>
      </c>
      <c r="G31" s="6"/>
      <c r="H31" s="6"/>
      <c r="I31" s="6"/>
      <c r="J31" s="6"/>
      <c r="K31" s="6"/>
      <c r="L31" s="6"/>
      <c r="M31" s="6"/>
      <c r="N31" s="6"/>
      <c r="O31" s="6">
        <f>O30+O20+O19+O16</f>
        <v>87.5</v>
      </c>
      <c r="P31" s="22">
        <f t="shared" si="0"/>
        <v>12.5</v>
      </c>
      <c r="Q31" s="27"/>
    </row>
  </sheetData>
  <mergeCells count="43">
    <mergeCell ref="A1:Q1"/>
    <mergeCell ref="A2:F2"/>
    <mergeCell ref="B3:Q3"/>
    <mergeCell ref="B4:G4"/>
    <mergeCell ref="H4:N4"/>
    <mergeCell ref="O4:Q4"/>
    <mergeCell ref="B5:G5"/>
    <mergeCell ref="H5:N5"/>
    <mergeCell ref="O5:Q5"/>
    <mergeCell ref="H6:N6"/>
    <mergeCell ref="H7:N7"/>
    <mergeCell ref="H8:N8"/>
    <mergeCell ref="H9:N9"/>
    <mergeCell ref="H10:N10"/>
    <mergeCell ref="H11:N11"/>
    <mergeCell ref="H12:N12"/>
    <mergeCell ref="H13:N13"/>
    <mergeCell ref="H14:N14"/>
    <mergeCell ref="H15:N15"/>
    <mergeCell ref="B16:E16"/>
    <mergeCell ref="G16:N16"/>
    <mergeCell ref="H17:N17"/>
    <mergeCell ref="H18:N18"/>
    <mergeCell ref="B19:E19"/>
    <mergeCell ref="G19:N19"/>
    <mergeCell ref="H20:N20"/>
    <mergeCell ref="H21:N21"/>
    <mergeCell ref="H22:N22"/>
    <mergeCell ref="H23:N23"/>
    <mergeCell ref="H24:N24"/>
    <mergeCell ref="H25:N25"/>
    <mergeCell ref="H26:N26"/>
    <mergeCell ref="H27:N27"/>
    <mergeCell ref="H28:N28"/>
    <mergeCell ref="H29:N29"/>
    <mergeCell ref="B30:E30"/>
    <mergeCell ref="G30:N30"/>
    <mergeCell ref="A31:E31"/>
    <mergeCell ref="G31:N31"/>
    <mergeCell ref="A4:A5"/>
    <mergeCell ref="A7:A16"/>
    <mergeCell ref="A17:A19"/>
    <mergeCell ref="A21:A30"/>
  </mergeCells>
  <pageMargins left="0.354166666666667" right="0.15625" top="0.471527777777778" bottom="0.196527777777778" header="0.297916666666667" footer="0.118055555555556"/>
  <pageSetup paperSize="9" scale="7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部门整体支出绩效自评表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Administrator</cp:lastModifiedBy>
  <dcterms:created xsi:type="dcterms:W3CDTF">2021-01-18T08:39:00Z</dcterms:created>
  <dcterms:modified xsi:type="dcterms:W3CDTF">2026-07-06T09:43:45Z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y fmtid="{D5CDD505-2E9C-101B-9397-08002B2CF9AE}" pid="3" name="ICV">
    <vt:lpwstr>81577EA738AC4040B8370E36C21D1C31</vt:lpwstr>
  </property>
</Properties>
</file>